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366" activeTab="0"/>
  </bookViews>
  <sheets>
    <sheet name="Biochemie+Imuno+Hematologie" sheetId="1" r:id="rId1"/>
    <sheet name="Mikrobiologie" sheetId="2" r:id="rId2"/>
  </sheets>
  <definedNames/>
  <calcPr fullCalcOnLoad="1"/>
</workbook>
</file>

<file path=xl/sharedStrings.xml><?xml version="1.0" encoding="utf-8"?>
<sst xmlns="http://schemas.openxmlformats.org/spreadsheetml/2006/main" count="300" uniqueCount="272">
  <si>
    <t>Kč</t>
  </si>
  <si>
    <t>Protilátky proti bakteriálním agens</t>
  </si>
  <si>
    <t>Protilátky proti virovým agens, virové antigeny</t>
  </si>
  <si>
    <t>Imunoglobuliny</t>
  </si>
  <si>
    <t>Lymfocytární subpopulace</t>
  </si>
  <si>
    <t>Autoprotilátky, specifické protilátky</t>
  </si>
  <si>
    <t>Alergologie</t>
  </si>
  <si>
    <t>Hormony</t>
  </si>
  <si>
    <t>Tumorové markery</t>
  </si>
  <si>
    <t>Diabetologie</t>
  </si>
  <si>
    <t>Specifické proteiny</t>
  </si>
  <si>
    <t>Kardiální markery</t>
  </si>
  <si>
    <t>Ukazatele zánětu</t>
  </si>
  <si>
    <t>Kostní markery</t>
  </si>
  <si>
    <t>Vitaminy</t>
  </si>
  <si>
    <t>Vyšetření moče</t>
  </si>
  <si>
    <t>Biochemie základní</t>
  </si>
  <si>
    <t>Hematologie</t>
  </si>
  <si>
    <t>Hormony štítné žlázy, autoprotilátky</t>
  </si>
  <si>
    <t>Biochemie ostatní</t>
  </si>
  <si>
    <r>
      <t>CENÍK</t>
    </r>
    <r>
      <rPr>
        <sz val="16"/>
        <rFont val="Times New Roman"/>
        <family val="1"/>
      </rPr>
      <t xml:space="preserve"> Agilab group s.r.o. </t>
    </r>
    <r>
      <rPr>
        <sz val="12"/>
        <rFont val="Times New Roman"/>
        <family val="1"/>
      </rPr>
      <t>(platnost od 1.6.2020)</t>
    </r>
  </si>
  <si>
    <t xml:space="preserve">      Odběr dospělých</t>
  </si>
  <si>
    <t xml:space="preserve">      Odběr u dítěte (0-10 let)</t>
  </si>
  <si>
    <t xml:space="preserve">      Separace séra</t>
  </si>
  <si>
    <t xml:space="preserve">      Sodík</t>
  </si>
  <si>
    <t xml:space="preserve">      Draslík</t>
  </si>
  <si>
    <t xml:space="preserve">      Chloridy</t>
  </si>
  <si>
    <t xml:space="preserve">      Hořčík</t>
  </si>
  <si>
    <t xml:space="preserve">      Vápník</t>
  </si>
  <si>
    <t xml:space="preserve">      Fosfor anorganický</t>
  </si>
  <si>
    <t xml:space="preserve">      Železo</t>
  </si>
  <si>
    <t xml:space="preserve">      Glukóza</t>
  </si>
  <si>
    <t xml:space="preserve">      AST</t>
  </si>
  <si>
    <t xml:space="preserve">      ALT</t>
  </si>
  <si>
    <t xml:space="preserve">      GGT</t>
  </si>
  <si>
    <t xml:space="preserve">      ALP</t>
  </si>
  <si>
    <t xml:space="preserve">      ALP - izoenzymy</t>
  </si>
  <si>
    <t xml:space="preserve">      Amyláza celková</t>
  </si>
  <si>
    <t xml:space="preserve">      Amyláza pankreatická</t>
  </si>
  <si>
    <t xml:space="preserve">      CK</t>
  </si>
  <si>
    <t xml:space="preserve">      LD</t>
  </si>
  <si>
    <t xml:space="preserve">      Lipáza</t>
  </si>
  <si>
    <t xml:space="preserve">      Cholinesteráza</t>
  </si>
  <si>
    <t xml:space="preserve">      Bílkovina celková</t>
  </si>
  <si>
    <t xml:space="preserve">      Bilirubin celkový</t>
  </si>
  <si>
    <t xml:space="preserve">      Bilirubin konjugovaný</t>
  </si>
  <si>
    <t xml:space="preserve">      Urea</t>
  </si>
  <si>
    <t xml:space="preserve">      Kreatinin</t>
  </si>
  <si>
    <t xml:space="preserve">      Cholesterol</t>
  </si>
  <si>
    <t xml:space="preserve">      Cholesterol HDL</t>
  </si>
  <si>
    <t xml:space="preserve">      Cholesterol LDL</t>
  </si>
  <si>
    <t xml:space="preserve">      Triacylglyceroly</t>
  </si>
  <si>
    <t xml:space="preserve">      Kyselina močová</t>
  </si>
  <si>
    <t xml:space="preserve">      Laktát - plazma</t>
  </si>
  <si>
    <t xml:space="preserve">      CRP</t>
  </si>
  <si>
    <t xml:space="preserve">      ASLO</t>
  </si>
  <si>
    <t xml:space="preserve">      Cirkulující imunokomplexy PEG</t>
  </si>
  <si>
    <t xml:space="preserve">      Krevní obraz + diferenciál 5p.</t>
  </si>
  <si>
    <t xml:space="preserve">      Diferenciální rozpočet</t>
  </si>
  <si>
    <t xml:space="preserve">      Sedimentace</t>
  </si>
  <si>
    <t xml:space="preserve">      APTT</t>
  </si>
  <si>
    <t xml:space="preserve">      Quickův test - INR</t>
  </si>
  <si>
    <t xml:space="preserve">      D-dimery</t>
  </si>
  <si>
    <t xml:space="preserve">      Fibrinogen</t>
  </si>
  <si>
    <t xml:space="preserve">      Retikulocyty</t>
  </si>
  <si>
    <t xml:space="preserve">      Krevní skupina</t>
  </si>
  <si>
    <t xml:space="preserve">      Troponin I</t>
  </si>
  <si>
    <t xml:space="preserve">      Myoglobin</t>
  </si>
  <si>
    <t xml:space="preserve">      NT-proBNP</t>
  </si>
  <si>
    <t xml:space="preserve">      CK-MB mass</t>
  </si>
  <si>
    <t xml:space="preserve">      Homocystein</t>
  </si>
  <si>
    <t xml:space="preserve">      Moč chemicky + sediment</t>
  </si>
  <si>
    <t xml:space="preserve">      Sodík v moči</t>
  </si>
  <si>
    <t xml:space="preserve">      Draslík v moči</t>
  </si>
  <si>
    <t xml:space="preserve">      Chloridy v moči</t>
  </si>
  <si>
    <t xml:space="preserve">      Hořčík v moči</t>
  </si>
  <si>
    <t xml:space="preserve">      Vápník v moči</t>
  </si>
  <si>
    <t xml:space="preserve">      Fosfor v moči</t>
  </si>
  <si>
    <t xml:space="preserve">      Glukóza v moči</t>
  </si>
  <si>
    <t xml:space="preserve">      Bílkovina celková v moči</t>
  </si>
  <si>
    <t xml:space="preserve">      Mikroalbumin v moči</t>
  </si>
  <si>
    <t xml:space="preserve">      Kreatinin v moči</t>
  </si>
  <si>
    <t xml:space="preserve">      Beta-2-mikroglobulin v moči</t>
  </si>
  <si>
    <t xml:space="preserve">      Urea v moči</t>
  </si>
  <si>
    <t xml:space="preserve">      Kyselina močová v moči</t>
  </si>
  <si>
    <t xml:space="preserve">      Amyláza celková v moči</t>
  </si>
  <si>
    <t xml:space="preserve">      Hamburger v moči</t>
  </si>
  <si>
    <t xml:space="preserve">      Kortizol v moči</t>
  </si>
  <si>
    <t xml:space="preserve">      Imunofixace moče</t>
  </si>
  <si>
    <t xml:space="preserve">      Glukóza - plazma</t>
  </si>
  <si>
    <t xml:space="preserve">      C-peptid</t>
  </si>
  <si>
    <t xml:space="preserve">      Glykovaný hemoglobin</t>
  </si>
  <si>
    <t xml:space="preserve">      oGTT (gravidní, vč. odb. a separ.)</t>
  </si>
  <si>
    <r>
      <t xml:space="preserve">      oGTT </t>
    </r>
    <r>
      <rPr>
        <sz val="11"/>
        <color indexed="8"/>
        <rFont val="Times New Roman"/>
        <family val="1"/>
      </rPr>
      <t>(včetně odb. a separ.)</t>
    </r>
  </si>
  <si>
    <t xml:space="preserve">      Albumin</t>
  </si>
  <si>
    <t xml:space="preserve">      Transferin</t>
  </si>
  <si>
    <t xml:space="preserve">      Ferritin</t>
  </si>
  <si>
    <t xml:space="preserve">      Prealbumin</t>
  </si>
  <si>
    <t xml:space="preserve">      Antitrypsin</t>
  </si>
  <si>
    <t xml:space="preserve">      Beta-2-mikroglobulin</t>
  </si>
  <si>
    <t xml:space="preserve">      Ceruloplasmin</t>
  </si>
  <si>
    <t xml:space="preserve">      Cystatin C</t>
  </si>
  <si>
    <t xml:space="preserve">      C3-komplement</t>
  </si>
  <si>
    <t xml:space="preserve">      C4-komplement</t>
  </si>
  <si>
    <t xml:space="preserve">      Orosomukoid</t>
  </si>
  <si>
    <t xml:space="preserve">      Elfo bílk. v séru</t>
  </si>
  <si>
    <t xml:space="preserve">      Imunofixace séra</t>
  </si>
  <si>
    <t xml:space="preserve">      Okultní krvácení kvantitativně</t>
  </si>
  <si>
    <t xml:space="preserve">      AFP</t>
  </si>
  <si>
    <t xml:space="preserve">      CA 125</t>
  </si>
  <si>
    <t xml:space="preserve">      CA 15-3</t>
  </si>
  <si>
    <t xml:space="preserve">      CA 19-9</t>
  </si>
  <si>
    <t xml:space="preserve">      CA 72-4</t>
  </si>
  <si>
    <t xml:space="preserve">      CEA</t>
  </si>
  <si>
    <t xml:space="preserve">      PSA celkový</t>
  </si>
  <si>
    <t xml:space="preserve">      PSA volný</t>
  </si>
  <si>
    <t xml:space="preserve">      HCG</t>
  </si>
  <si>
    <t xml:space="preserve">      LH</t>
  </si>
  <si>
    <t xml:space="preserve">      FSH</t>
  </si>
  <si>
    <t xml:space="preserve">      Estradiol</t>
  </si>
  <si>
    <t xml:space="preserve">      Prolaktin</t>
  </si>
  <si>
    <t xml:space="preserve">      Progesteron</t>
  </si>
  <si>
    <t xml:space="preserve">      Testosteron</t>
  </si>
  <si>
    <t xml:space="preserve">      Kortizol</t>
  </si>
  <si>
    <t xml:space="preserve">      DHEA-S</t>
  </si>
  <si>
    <t xml:space="preserve">      SHBG</t>
  </si>
  <si>
    <t xml:space="preserve">      TSH</t>
  </si>
  <si>
    <t xml:space="preserve">      Tyreoglobulin</t>
  </si>
  <si>
    <t xml:space="preserve">      anti-TG</t>
  </si>
  <si>
    <t xml:space="preserve">      anti-TPO</t>
  </si>
  <si>
    <t xml:space="preserve">      Anti-TSHR (TSI) (TRAK)</t>
  </si>
  <si>
    <t xml:space="preserve">      T3 celkový</t>
  </si>
  <si>
    <t xml:space="preserve">      T3 volný</t>
  </si>
  <si>
    <t xml:space="preserve">      T4 celkový</t>
  </si>
  <si>
    <t xml:space="preserve">      T4 volný</t>
  </si>
  <si>
    <t xml:space="preserve">      Osteokalcin</t>
  </si>
  <si>
    <t xml:space="preserve">      P1NP</t>
  </si>
  <si>
    <t xml:space="preserve">      ß-CrossLaps (CTx)</t>
  </si>
  <si>
    <t xml:space="preserve">      Parathormon</t>
  </si>
  <si>
    <t xml:space="preserve">      Vitamin B12</t>
  </si>
  <si>
    <t xml:space="preserve">      Vitamin D</t>
  </si>
  <si>
    <t xml:space="preserve">      Kyselina listová</t>
  </si>
  <si>
    <t xml:space="preserve">      anti-HAV celkové</t>
  </si>
  <si>
    <t xml:space="preserve">      anti-HAV IgM</t>
  </si>
  <si>
    <t xml:space="preserve">      anti-HBs (vakcinace)</t>
  </si>
  <si>
    <t xml:space="preserve">      anti-HBc celkové</t>
  </si>
  <si>
    <t xml:space="preserve">      anti-HBc IgM</t>
  </si>
  <si>
    <t xml:space="preserve">      HBsAg</t>
  </si>
  <si>
    <t xml:space="preserve">      anti-HBe + HBeAg</t>
  </si>
  <si>
    <t xml:space="preserve">      anti-HCV</t>
  </si>
  <si>
    <t xml:space="preserve">      anti-HIV 1/2 + Ag HIV (p24)</t>
  </si>
  <si>
    <t xml:space="preserve">      anti-EBV IgG, IgM (mononukleóza)</t>
  </si>
  <si>
    <t xml:space="preserve">      PaulBunnell test</t>
  </si>
  <si>
    <t xml:space="preserve">      anti-HSV 1/2 IgG, IgM</t>
  </si>
  <si>
    <t xml:space="preserve">      anti-CMV IgG, IgM</t>
  </si>
  <si>
    <t xml:space="preserve">      anti-VZV IgG, IgM</t>
  </si>
  <si>
    <t xml:space="preserve">      anti-Parotitis IgG, IgM (příušnice)</t>
  </si>
  <si>
    <t xml:space="preserve">      anti-Rubeola IgG, IgM (zarděnky)</t>
  </si>
  <si>
    <t xml:space="preserve">      anti-klíšťová encefalitida IgG, IgM</t>
  </si>
  <si>
    <t xml:space="preserve">      anti-Morbilli IgG, IgM</t>
  </si>
  <si>
    <t xml:space="preserve">      Certifikát k HIV (CZ,ENG,RU)</t>
  </si>
  <si>
    <t xml:space="preserve">      anti-Borrelia IgG, IgM ELISA</t>
  </si>
  <si>
    <t xml:space="preserve">      anti-Borrelia IgG, IgM BLOT</t>
  </si>
  <si>
    <t xml:space="preserve">      anti-Mycoplasma pn. IgG, IgA, IgM</t>
  </si>
  <si>
    <t xml:space="preserve">      anti-B.pertussis IgG, IgA</t>
  </si>
  <si>
    <t xml:space="preserve">      anti-B.parapertussis</t>
  </si>
  <si>
    <t xml:space="preserve">      anti-Chlamydia IgG, IgA, IgM IF</t>
  </si>
  <si>
    <t xml:space="preserve">      anti-Chlamydia IgG, IgA BLOT</t>
  </si>
  <si>
    <t xml:space="preserve">      anti-Toxoplazma IgG, IgM</t>
  </si>
  <si>
    <t xml:space="preserve">      anti-Toxoplazma IgA</t>
  </si>
  <si>
    <t xml:space="preserve">      anti-Tetanus IgG</t>
  </si>
  <si>
    <t xml:space="preserve">      anti-Helicobacter pylori IgG</t>
  </si>
  <si>
    <t xml:space="preserve">      RRR</t>
  </si>
  <si>
    <t xml:space="preserve">      TPHA</t>
  </si>
  <si>
    <t xml:space="preserve">      IgG</t>
  </si>
  <si>
    <t xml:space="preserve">      IgA</t>
  </si>
  <si>
    <t xml:space="preserve">      IgM</t>
  </si>
  <si>
    <t xml:space="preserve">      IgE</t>
  </si>
  <si>
    <t xml:space="preserve">      IgG podtřídy</t>
  </si>
  <si>
    <t xml:space="preserve">      ANA IgG</t>
  </si>
  <si>
    <t xml:space="preserve">      ANA IgA, IgM</t>
  </si>
  <si>
    <t xml:space="preserve">      ENA screen</t>
  </si>
  <si>
    <t xml:space="preserve">      ENA typizace</t>
  </si>
  <si>
    <t xml:space="preserve">      anti-dsDNA IgG</t>
  </si>
  <si>
    <t xml:space="preserve">      anti-kardiolipin IgG, IgM</t>
  </si>
  <si>
    <t xml:space="preserve">      ANCA</t>
  </si>
  <si>
    <t xml:space="preserve">      ANCA typizace (MPO, PR3)</t>
  </si>
  <si>
    <t xml:space="preserve">      ACCP IgG</t>
  </si>
  <si>
    <t xml:space="preserve">      RF</t>
  </si>
  <si>
    <t xml:space="preserve">      Blot játra (anti-AMA-M2, LKM,
      SLA, LC1)</t>
  </si>
  <si>
    <t xml:space="preserve">      Kryoglobuliny</t>
  </si>
  <si>
    <t xml:space="preserve">      anti-endomysium IgA</t>
  </si>
  <si>
    <t xml:space="preserve">      anti-transglutamináza IgG, IgA</t>
  </si>
  <si>
    <t xml:space="preserve">      anti-deam. gliadin IgG, IgA</t>
  </si>
  <si>
    <t xml:space="preserve">      anti-gliadin IgG, IgA</t>
  </si>
  <si>
    <t xml:space="preserve">      anti-kravské mléko IgG, IgA</t>
  </si>
  <si>
    <t xml:space="preserve">      Subpopulace (imunofenotypizace)</t>
  </si>
  <si>
    <t xml:space="preserve">      HLA B27</t>
  </si>
  <si>
    <t xml:space="preserve">      ECP</t>
  </si>
  <si>
    <t xml:space="preserve">      Inhalační panel</t>
  </si>
  <si>
    <t xml:space="preserve">      Atopický panel</t>
  </si>
  <si>
    <t xml:space="preserve">      Inhalační rekombinantní panel</t>
  </si>
  <si>
    <t xml:space="preserve">      Pediatrický inhalační panel</t>
  </si>
  <si>
    <t xml:space="preserve">      Potravinový panel</t>
  </si>
  <si>
    <t xml:space="preserve">      Potravinový rekombinantní panel</t>
  </si>
  <si>
    <t xml:space="preserve">      Zkřížený panel</t>
  </si>
  <si>
    <t xml:space="preserve">      Hmyzí rekombinnantní panel</t>
  </si>
  <si>
    <t xml:space="preserve">      Screening IgG proti 5 potravinám</t>
  </si>
  <si>
    <t>Celkem Kč</t>
  </si>
  <si>
    <t>Dýchací cesty</t>
  </si>
  <si>
    <t>Ucho</t>
  </si>
  <si>
    <t>Oko</t>
  </si>
  <si>
    <t>Kůže a měkká tkáň</t>
  </si>
  <si>
    <t>Gastrointestinální trakt</t>
  </si>
  <si>
    <t>Stolice</t>
  </si>
  <si>
    <t>Kluoby a kosti</t>
  </si>
  <si>
    <t>Urogenitální trakt</t>
  </si>
  <si>
    <t xml:space="preserve">      Výtěr z krku</t>
  </si>
  <si>
    <t xml:space="preserve">      Sputum</t>
  </si>
  <si>
    <t xml:space="preserve">      Výtěr ze zevního zvukovodu</t>
  </si>
  <si>
    <t xml:space="preserve">      Materiál po paracentéze</t>
  </si>
  <si>
    <t xml:space="preserve">      Stěr ze spojivkového vaku</t>
  </si>
  <si>
    <t xml:space="preserve">      Seškrab z rohovky</t>
  </si>
  <si>
    <t xml:space="preserve">      Kontaktní čočky</t>
  </si>
  <si>
    <t xml:space="preserve">      Stěr z kožního defektu</t>
  </si>
  <si>
    <t xml:space="preserve">             z bércového vředu</t>
  </si>
  <si>
    <t xml:space="preserve">             z dekubitu</t>
  </si>
  <si>
    <t xml:space="preserve">             z gangrény</t>
  </si>
  <si>
    <t xml:space="preserve">             z rány</t>
  </si>
  <si>
    <t xml:space="preserve">               z nosu</t>
  </si>
  <si>
    <t xml:space="preserve">               z nosohltanu</t>
  </si>
  <si>
    <t xml:space="preserve">               z hrtanu</t>
  </si>
  <si>
    <t xml:space="preserve">               z tonzily</t>
  </si>
  <si>
    <t xml:space="preserve">               z dutiny ústní</t>
  </si>
  <si>
    <t xml:space="preserve">               z jazyka</t>
  </si>
  <si>
    <t xml:space="preserve">      Obsah z paranasální dutiny</t>
  </si>
  <si>
    <t xml:space="preserve">             z píštěle</t>
  </si>
  <si>
    <t xml:space="preserve">             z perinea</t>
  </si>
  <si>
    <t xml:space="preserve">      Hnis</t>
  </si>
  <si>
    <t xml:space="preserve">      Absces</t>
  </si>
  <si>
    <t xml:space="preserve">      Měkká tkáň</t>
  </si>
  <si>
    <t xml:space="preserve">      Výtěr z konečníku</t>
  </si>
  <si>
    <t xml:space="preserve">      Stolice (kultivace)</t>
  </si>
  <si>
    <t xml:space="preserve">      Průkaz antigenu rotavirů a adenovirů</t>
  </si>
  <si>
    <t xml:space="preserve">      Průkaz antigenu norovirů</t>
  </si>
  <si>
    <r>
      <t xml:space="preserve">      Průkaz antigenu a toxinů - </t>
    </r>
    <r>
      <rPr>
        <i/>
        <sz val="12"/>
        <color indexed="8"/>
        <rFont val="Times New Roman"/>
        <family val="1"/>
      </rPr>
      <t>Cl. Difficile</t>
    </r>
  </si>
  <si>
    <r>
      <t xml:space="preserve">      Průkaz antigenu </t>
    </r>
    <r>
      <rPr>
        <i/>
        <sz val="12"/>
        <color indexed="8"/>
        <rFont val="Times New Roman"/>
        <family val="1"/>
      </rPr>
      <t>Helicobacter pylori</t>
    </r>
  </si>
  <si>
    <t xml:space="preserve">      Punktát</t>
  </si>
  <si>
    <t xml:space="preserve">      Kostní tkáň</t>
  </si>
  <si>
    <t xml:space="preserve">      Moč - střední proud</t>
  </si>
  <si>
    <t xml:space="preserve">               cévkovaná</t>
  </si>
  <si>
    <t xml:space="preserve">               z PMK</t>
  </si>
  <si>
    <t xml:space="preserve">               z nefrostomie</t>
  </si>
  <si>
    <t xml:space="preserve">      Uricult </t>
  </si>
  <si>
    <t xml:space="preserve">      Urog. mykoplazmata – průkaz Ag (moč i výtěr)</t>
  </si>
  <si>
    <r>
      <t xml:space="preserve">      Moč - průkaz antigenu </t>
    </r>
    <r>
      <rPr>
        <i/>
        <sz val="12"/>
        <color indexed="8"/>
        <rFont val="Times New Roman"/>
        <family val="1"/>
      </rPr>
      <t>Str. pneumoniae</t>
    </r>
  </si>
  <si>
    <t xml:space="preserve">      Průkaz antigenu Influenza A+B</t>
  </si>
  <si>
    <r>
      <t xml:space="preserve">      Moč - Průkaz antigenu </t>
    </r>
    <r>
      <rPr>
        <i/>
        <sz val="12"/>
        <color indexed="8"/>
        <rFont val="Times New Roman"/>
        <family val="1"/>
      </rPr>
      <t>Leg. Pneumophila</t>
    </r>
  </si>
  <si>
    <t xml:space="preserve">      PMK - špička</t>
  </si>
  <si>
    <t xml:space="preserve">      Výtěr z močové trubice</t>
  </si>
  <si>
    <t xml:space="preserve">               z hrdla děložního </t>
  </si>
  <si>
    <t xml:space="preserve">               z pochvy</t>
  </si>
  <si>
    <t xml:space="preserve">      Výtěr z vulvy nebo lochií</t>
  </si>
  <si>
    <t xml:space="preserve">      IUD</t>
  </si>
  <si>
    <t xml:space="preserve">      Obsah Bartholiniho žlázy</t>
  </si>
  <si>
    <t xml:space="preserve">      GBS (vaginální, vaginorektální)</t>
  </si>
  <si>
    <t xml:space="preserve">      Stěr z penisu</t>
  </si>
  <si>
    <t xml:space="preserve">      Prostatický sekret</t>
  </si>
  <si>
    <t xml:space="preserve">      Ejakulát</t>
  </si>
  <si>
    <t xml:space="preserve">      MOP</t>
  </si>
  <si>
    <r>
      <t xml:space="preserve">      Průkaz antigenu </t>
    </r>
    <r>
      <rPr>
        <i/>
        <sz val="12"/>
        <color indexed="8"/>
        <rFont val="Times New Roman"/>
        <family val="1"/>
      </rPr>
      <t>Chlamydia trachomatis</t>
    </r>
  </si>
  <si>
    <t>MIKROBIOLOGIE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</si>
</sst>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##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7">
    <font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b/>
      <sz val="14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166" fontId="1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/>
      <protection/>
    </xf>
    <xf numFmtId="166" fontId="1" fillId="0" borderId="10" xfId="0" applyNumberFormat="1" applyFont="1" applyFill="1" applyBorder="1" applyAlignment="1" applyProtection="1">
      <alignment horizontal="center"/>
      <protection/>
    </xf>
    <xf numFmtId="166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 horizontal="left"/>
      <protection/>
    </xf>
    <xf numFmtId="1" fontId="1" fillId="0" borderId="1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66" fontId="11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/>
      <protection hidden="1" locked="0"/>
    </xf>
    <xf numFmtId="0" fontId="5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/>
      <protection hidden="1" locked="0"/>
    </xf>
    <xf numFmtId="166" fontId="6" fillId="0" borderId="0" xfId="0" applyNumberFormat="1" applyFont="1" applyFill="1" applyBorder="1" applyAlignment="1" applyProtection="1">
      <alignment horizontal="center"/>
      <protection hidden="1" locked="0"/>
    </xf>
    <xf numFmtId="0" fontId="1" fillId="0" borderId="0" xfId="0" applyFont="1" applyBorder="1" applyAlignment="1" applyProtection="1">
      <alignment horizontal="center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166" fontId="6" fillId="0" borderId="12" xfId="0" applyNumberFormat="1" applyFont="1" applyFill="1" applyBorder="1" applyAlignment="1" applyProtection="1">
      <alignment horizontal="center" vertical="center"/>
      <protection/>
    </xf>
    <xf numFmtId="166" fontId="6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36</xdr:row>
      <xdr:rowOff>9525</xdr:rowOff>
    </xdr:from>
    <xdr:to>
      <xdr:col>11</xdr:col>
      <xdr:colOff>314325</xdr:colOff>
      <xdr:row>40</xdr:row>
      <xdr:rowOff>123825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7296150"/>
          <a:ext cx="2628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39</xdr:row>
      <xdr:rowOff>133350</xdr:rowOff>
    </xdr:from>
    <xdr:to>
      <xdr:col>1</xdr:col>
      <xdr:colOff>600075</xdr:colOff>
      <xdr:row>45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924800"/>
          <a:ext cx="2628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C153"/>
  <sheetViews>
    <sheetView tabSelected="1" zoomScale="80" zoomScaleNormal="80" zoomScalePageLayoutView="0" workbookViewId="0" topLeftCell="A1">
      <selection activeCell="AD15" sqref="AD15"/>
    </sheetView>
  </sheetViews>
  <sheetFormatPr defaultColWidth="11.57421875" defaultRowHeight="12.75"/>
  <cols>
    <col min="1" max="1" width="33.140625" style="17" customWidth="1"/>
    <col min="2" max="2" width="6.00390625" style="18" customWidth="1"/>
    <col min="3" max="3" width="2.8515625" style="18" customWidth="1"/>
    <col min="4" max="4" width="13.140625" style="18" hidden="1" customWidth="1"/>
    <col min="5" max="5" width="6.421875" style="16" hidden="1" customWidth="1"/>
    <col min="6" max="6" width="33.57421875" style="16" customWidth="1"/>
    <col min="7" max="7" width="6.421875" style="16" customWidth="1"/>
    <col min="8" max="8" width="2.140625" style="16" customWidth="1"/>
    <col min="9" max="9" width="3.57421875" style="16" hidden="1" customWidth="1"/>
    <col min="10" max="10" width="3.28125" style="16" hidden="1" customWidth="1"/>
    <col min="11" max="11" width="35.57421875" style="16" customWidth="1"/>
    <col min="12" max="12" width="7.57421875" style="16" customWidth="1"/>
    <col min="13" max="13" width="2.00390625" style="16" customWidth="1"/>
    <col min="14" max="14" width="6.421875" style="16" hidden="1" customWidth="1"/>
    <col min="15" max="15" width="6.57421875" style="16" hidden="1" customWidth="1"/>
    <col min="16" max="16" width="36.7109375" style="16" customWidth="1"/>
    <col min="17" max="17" width="10.00390625" style="16" customWidth="1"/>
    <col min="18" max="18" width="2.140625" style="16" customWidth="1"/>
    <col min="19" max="19" width="12.57421875" style="16" hidden="1" customWidth="1"/>
    <col min="20" max="20" width="6.8515625" style="16" hidden="1" customWidth="1"/>
    <col min="21" max="21" width="39.00390625" style="16" customWidth="1"/>
    <col min="22" max="22" width="11.57421875" style="16" customWidth="1"/>
    <col min="23" max="23" width="2.8515625" style="16" customWidth="1"/>
    <col min="24" max="24" width="6.00390625" style="16" hidden="1" customWidth="1"/>
    <col min="25" max="25" width="5.28125" style="16" hidden="1" customWidth="1"/>
    <col min="26" max="26" width="36.140625" style="16" customWidth="1"/>
    <col min="27" max="27" width="11.57421875" style="16" customWidth="1"/>
    <col min="28" max="29" width="11.57421875" style="16" hidden="1" customWidth="1"/>
    <col min="30" max="16384" width="11.57421875" style="16" customWidth="1"/>
  </cols>
  <sheetData>
    <row r="1" spans="1:21" ht="22.5" customHeight="1">
      <c r="A1" s="14" t="s">
        <v>20</v>
      </c>
      <c r="B1" s="15"/>
      <c r="C1" s="15"/>
      <c r="D1" s="15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9" ht="15.75">
      <c r="B2" s="9" t="s">
        <v>0</v>
      </c>
      <c r="C2" s="9"/>
      <c r="D2" s="9"/>
      <c r="E2" s="1"/>
      <c r="F2" s="19" t="s">
        <v>12</v>
      </c>
      <c r="G2" s="3" t="s">
        <v>0</v>
      </c>
      <c r="H2" s="9"/>
      <c r="I2" s="9"/>
      <c r="J2" s="20"/>
      <c r="K2" s="11" t="s">
        <v>9</v>
      </c>
      <c r="L2" s="3" t="s">
        <v>0</v>
      </c>
      <c r="M2" s="9"/>
      <c r="N2" s="9"/>
      <c r="O2" s="1"/>
      <c r="P2" s="11" t="s">
        <v>7</v>
      </c>
      <c r="Q2" s="3" t="s">
        <v>0</v>
      </c>
      <c r="R2" s="9"/>
      <c r="S2" s="9"/>
      <c r="T2" s="1"/>
      <c r="U2" s="37" t="s">
        <v>2</v>
      </c>
      <c r="V2" s="42" t="s">
        <v>0</v>
      </c>
      <c r="W2" s="9"/>
      <c r="X2" s="9"/>
      <c r="Y2" s="2"/>
      <c r="Z2" s="11" t="s">
        <v>3</v>
      </c>
      <c r="AA2" s="3" t="s">
        <v>0</v>
      </c>
      <c r="AB2" s="1"/>
      <c r="AC2" s="1"/>
    </row>
    <row r="3" spans="1:29" ht="15.75">
      <c r="A3" s="4" t="s">
        <v>21</v>
      </c>
      <c r="B3" s="12">
        <v>38</v>
      </c>
      <c r="C3" s="13"/>
      <c r="D3" s="27" t="b">
        <v>0</v>
      </c>
      <c r="E3" s="1">
        <f>IF(D3,B3,0)</f>
        <v>0</v>
      </c>
      <c r="F3" s="4" t="s">
        <v>54</v>
      </c>
      <c r="G3" s="5">
        <v>150</v>
      </c>
      <c r="H3" s="2"/>
      <c r="I3" s="27" t="b">
        <v>0</v>
      </c>
      <c r="J3" s="2">
        <f>IF(I3,G3,0)</f>
        <v>0</v>
      </c>
      <c r="K3" s="4" t="s">
        <v>89</v>
      </c>
      <c r="L3" s="5">
        <v>15</v>
      </c>
      <c r="M3" s="2"/>
      <c r="N3" s="27" t="b">
        <v>0</v>
      </c>
      <c r="O3" s="1">
        <f>IF(N3,L3,0)</f>
        <v>0</v>
      </c>
      <c r="P3" s="4" t="s">
        <v>116</v>
      </c>
      <c r="Q3" s="5">
        <v>190</v>
      </c>
      <c r="R3" s="2"/>
      <c r="S3" s="27" t="b">
        <v>0</v>
      </c>
      <c r="T3" s="1">
        <f aca="true" t="shared" si="0" ref="T3:T10">IF(S3,Q3,0)</f>
        <v>0</v>
      </c>
      <c r="U3" s="37"/>
      <c r="V3" s="43"/>
      <c r="W3" s="9"/>
      <c r="X3" s="9"/>
      <c r="Y3" s="2"/>
      <c r="Z3" s="4" t="s">
        <v>174</v>
      </c>
      <c r="AA3" s="5">
        <v>171</v>
      </c>
      <c r="AB3" s="33" t="b">
        <v>0</v>
      </c>
      <c r="AC3" s="16">
        <f>IF(AB3,AA3,0)</f>
        <v>0</v>
      </c>
    </row>
    <row r="4" spans="1:29" ht="15.75">
      <c r="A4" s="4" t="s">
        <v>22</v>
      </c>
      <c r="B4" s="5">
        <v>68</v>
      </c>
      <c r="C4" s="2"/>
      <c r="D4" s="27" t="b">
        <v>0</v>
      </c>
      <c r="E4" s="1">
        <f>IF(D4,B4,0)</f>
        <v>0</v>
      </c>
      <c r="F4" s="4" t="s">
        <v>55</v>
      </c>
      <c r="G4" s="5">
        <v>112</v>
      </c>
      <c r="H4" s="2"/>
      <c r="I4" s="27" t="b">
        <v>0</v>
      </c>
      <c r="J4" s="2">
        <f aca="true" t="shared" si="1" ref="J4:J43">IF(I4,G4,0)</f>
        <v>0</v>
      </c>
      <c r="K4" s="4" t="s">
        <v>90</v>
      </c>
      <c r="L4" s="5">
        <v>193</v>
      </c>
      <c r="M4" s="2"/>
      <c r="N4" s="27" t="b">
        <v>0</v>
      </c>
      <c r="O4" s="1">
        <f>IF(N4,L4,0)</f>
        <v>0</v>
      </c>
      <c r="P4" s="4" t="s">
        <v>117</v>
      </c>
      <c r="Q4" s="5">
        <v>164</v>
      </c>
      <c r="R4" s="2"/>
      <c r="S4" s="27" t="b">
        <v>0</v>
      </c>
      <c r="T4" s="1">
        <f t="shared" si="0"/>
        <v>0</v>
      </c>
      <c r="U4" s="4" t="s">
        <v>142</v>
      </c>
      <c r="V4" s="5">
        <v>348</v>
      </c>
      <c r="W4" s="2"/>
      <c r="X4" s="27" t="b">
        <v>0</v>
      </c>
      <c r="Y4" s="2">
        <f aca="true" t="shared" si="2" ref="Y4:Y9">IF(X4,V4,0)</f>
        <v>0</v>
      </c>
      <c r="Z4" s="4" t="s">
        <v>175</v>
      </c>
      <c r="AA4" s="5">
        <v>168</v>
      </c>
      <c r="AB4" s="33" t="b">
        <v>0</v>
      </c>
      <c r="AC4" s="16">
        <f>IF(AB4,AA4,0)</f>
        <v>0</v>
      </c>
    </row>
    <row r="5" spans="1:29" ht="15.75">
      <c r="A5" s="4" t="s">
        <v>23</v>
      </c>
      <c r="B5" s="5">
        <v>17</v>
      </c>
      <c r="C5" s="2"/>
      <c r="D5" s="27" t="b">
        <v>0</v>
      </c>
      <c r="E5" s="1">
        <f>IF(D5,B5,0)</f>
        <v>0</v>
      </c>
      <c r="F5" s="4" t="s">
        <v>56</v>
      </c>
      <c r="G5" s="5">
        <v>40</v>
      </c>
      <c r="H5" s="2"/>
      <c r="I5" s="27" t="b">
        <v>0</v>
      </c>
      <c r="J5" s="2">
        <f t="shared" si="1"/>
        <v>0</v>
      </c>
      <c r="K5" s="4" t="s">
        <v>91</v>
      </c>
      <c r="L5" s="5">
        <v>204</v>
      </c>
      <c r="M5" s="2"/>
      <c r="N5" s="27" t="b">
        <v>0</v>
      </c>
      <c r="O5" s="1">
        <f>IF(N5,L5,0)</f>
        <v>0</v>
      </c>
      <c r="P5" s="4" t="s">
        <v>118</v>
      </c>
      <c r="Q5" s="5">
        <v>164</v>
      </c>
      <c r="R5" s="2"/>
      <c r="S5" s="27" t="b">
        <v>0</v>
      </c>
      <c r="T5" s="1">
        <f t="shared" si="0"/>
        <v>0</v>
      </c>
      <c r="U5" s="4" t="s">
        <v>143</v>
      </c>
      <c r="V5" s="5">
        <v>348</v>
      </c>
      <c r="W5" s="2"/>
      <c r="X5" s="27" t="b">
        <v>0</v>
      </c>
      <c r="Y5" s="2">
        <f t="shared" si="2"/>
        <v>0</v>
      </c>
      <c r="Z5" s="4" t="s">
        <v>176</v>
      </c>
      <c r="AA5" s="5">
        <v>174</v>
      </c>
      <c r="AB5" s="30" t="b">
        <v>0</v>
      </c>
      <c r="AC5" s="16">
        <f>IF(AB5,AA5,0)</f>
        <v>0</v>
      </c>
    </row>
    <row r="6" spans="4:29" ht="15.75">
      <c r="D6" s="28"/>
      <c r="E6" s="1"/>
      <c r="I6" s="30"/>
      <c r="J6" s="2"/>
      <c r="K6" s="4" t="s">
        <v>92</v>
      </c>
      <c r="L6" s="6">
        <v>210</v>
      </c>
      <c r="M6" s="8"/>
      <c r="N6" s="31" t="b">
        <v>0</v>
      </c>
      <c r="O6" s="1">
        <f>IF(N6,L6,0)</f>
        <v>0</v>
      </c>
      <c r="P6" s="4" t="s">
        <v>119</v>
      </c>
      <c r="Q6" s="5">
        <v>201</v>
      </c>
      <c r="R6" s="2"/>
      <c r="S6" s="27" t="b">
        <v>0</v>
      </c>
      <c r="T6" s="1">
        <f t="shared" si="0"/>
        <v>0</v>
      </c>
      <c r="U6" s="4" t="s">
        <v>144</v>
      </c>
      <c r="V6" s="5">
        <v>348</v>
      </c>
      <c r="W6" s="2"/>
      <c r="X6" s="27" t="b">
        <v>0</v>
      </c>
      <c r="Y6" s="2">
        <f t="shared" si="2"/>
        <v>0</v>
      </c>
      <c r="Z6" s="4" t="s">
        <v>177</v>
      </c>
      <c r="AA6" s="5">
        <v>351</v>
      </c>
      <c r="AB6" s="30" t="b">
        <v>0</v>
      </c>
      <c r="AC6" s="16">
        <f>IF(AB6,AA6,0)</f>
        <v>0</v>
      </c>
    </row>
    <row r="7" spans="1:29" ht="15.75">
      <c r="A7" s="19" t="s">
        <v>16</v>
      </c>
      <c r="B7" s="3" t="s">
        <v>0</v>
      </c>
      <c r="C7" s="9"/>
      <c r="D7" s="29"/>
      <c r="E7" s="1"/>
      <c r="F7" s="19" t="s">
        <v>17</v>
      </c>
      <c r="G7" s="3" t="s">
        <v>0</v>
      </c>
      <c r="H7" s="9"/>
      <c r="I7" s="29"/>
      <c r="J7" s="2"/>
      <c r="K7" s="4" t="s">
        <v>93</v>
      </c>
      <c r="L7" s="6">
        <v>140</v>
      </c>
      <c r="M7" s="8"/>
      <c r="N7" s="31" t="b">
        <v>0</v>
      </c>
      <c r="O7" s="1">
        <f>IF(N7,L7,0)</f>
        <v>0</v>
      </c>
      <c r="P7" s="4" t="s">
        <v>120</v>
      </c>
      <c r="Q7" s="5">
        <v>174</v>
      </c>
      <c r="R7" s="2"/>
      <c r="S7" s="27" t="b">
        <v>0</v>
      </c>
      <c r="T7" s="1">
        <f t="shared" si="0"/>
        <v>0</v>
      </c>
      <c r="U7" s="4" t="s">
        <v>145</v>
      </c>
      <c r="V7" s="5">
        <v>348</v>
      </c>
      <c r="W7" s="2"/>
      <c r="X7" s="27" t="b">
        <v>0</v>
      </c>
      <c r="Y7" s="2">
        <f t="shared" si="2"/>
        <v>0</v>
      </c>
      <c r="Z7" s="4" t="s">
        <v>178</v>
      </c>
      <c r="AA7" s="5">
        <v>2057</v>
      </c>
      <c r="AB7" s="30" t="b">
        <v>0</v>
      </c>
      <c r="AC7" s="16">
        <f>IF(AB7,AA7,0)</f>
        <v>0</v>
      </c>
    </row>
    <row r="8" spans="1:28" ht="15.75">
      <c r="A8" s="4" t="s">
        <v>24</v>
      </c>
      <c r="B8" s="5">
        <v>20</v>
      </c>
      <c r="C8" s="2"/>
      <c r="D8" s="27" t="b">
        <v>0</v>
      </c>
      <c r="E8" s="1">
        <f aca="true" t="shared" si="3" ref="E8:E14">IF(D8,B8,0)</f>
        <v>0</v>
      </c>
      <c r="F8" s="4" t="s">
        <v>57</v>
      </c>
      <c r="G8" s="5">
        <v>66</v>
      </c>
      <c r="H8" s="2"/>
      <c r="I8" s="27" t="b">
        <v>0</v>
      </c>
      <c r="J8" s="2">
        <f t="shared" si="1"/>
        <v>0</v>
      </c>
      <c r="N8" s="30"/>
      <c r="P8" s="4" t="s">
        <v>121</v>
      </c>
      <c r="Q8" s="5">
        <v>180</v>
      </c>
      <c r="R8" s="2"/>
      <c r="S8" s="27" t="b">
        <v>0</v>
      </c>
      <c r="T8" s="1">
        <f t="shared" si="0"/>
        <v>0</v>
      </c>
      <c r="U8" s="4" t="s">
        <v>146</v>
      </c>
      <c r="V8" s="5">
        <v>348</v>
      </c>
      <c r="W8" s="2"/>
      <c r="X8" s="27" t="b">
        <v>0</v>
      </c>
      <c r="Y8" s="2">
        <f t="shared" si="2"/>
        <v>0</v>
      </c>
      <c r="AB8" s="30"/>
    </row>
    <row r="9" spans="1:28" ht="15.75">
      <c r="A9" s="4" t="s">
        <v>25</v>
      </c>
      <c r="B9" s="5">
        <v>22</v>
      </c>
      <c r="C9" s="2"/>
      <c r="D9" s="27" t="b">
        <v>0</v>
      </c>
      <c r="E9" s="1">
        <f t="shared" si="3"/>
        <v>0</v>
      </c>
      <c r="F9" s="4" t="s">
        <v>58</v>
      </c>
      <c r="G9" s="6">
        <v>63</v>
      </c>
      <c r="H9" s="8"/>
      <c r="I9" s="31" t="b">
        <v>0</v>
      </c>
      <c r="J9" s="2">
        <f t="shared" si="1"/>
        <v>0</v>
      </c>
      <c r="K9" s="11" t="s">
        <v>10</v>
      </c>
      <c r="L9" s="3" t="s">
        <v>0</v>
      </c>
      <c r="M9" s="9"/>
      <c r="N9" s="29"/>
      <c r="O9" s="1"/>
      <c r="P9" s="4" t="s">
        <v>122</v>
      </c>
      <c r="Q9" s="5">
        <v>180</v>
      </c>
      <c r="R9" s="2"/>
      <c r="S9" s="27" t="b">
        <v>0</v>
      </c>
      <c r="T9" s="1">
        <f t="shared" si="0"/>
        <v>0</v>
      </c>
      <c r="U9" s="4" t="s">
        <v>147</v>
      </c>
      <c r="V9" s="5">
        <v>227</v>
      </c>
      <c r="W9" s="2"/>
      <c r="X9" s="27" t="b">
        <v>0</v>
      </c>
      <c r="Y9" s="2">
        <f t="shared" si="2"/>
        <v>0</v>
      </c>
      <c r="Z9" s="10" t="s">
        <v>5</v>
      </c>
      <c r="AA9" s="3" t="s">
        <v>0</v>
      </c>
      <c r="AB9" s="30"/>
    </row>
    <row r="10" spans="1:29" ht="15.75">
      <c r="A10" s="4" t="s">
        <v>26</v>
      </c>
      <c r="B10" s="5">
        <v>15</v>
      </c>
      <c r="C10" s="2"/>
      <c r="D10" s="27" t="b">
        <v>0</v>
      </c>
      <c r="E10" s="1">
        <f t="shared" si="3"/>
        <v>0</v>
      </c>
      <c r="F10" s="4" t="s">
        <v>59</v>
      </c>
      <c r="G10" s="5">
        <v>29</v>
      </c>
      <c r="H10" s="2"/>
      <c r="I10" s="27" t="b">
        <v>0</v>
      </c>
      <c r="J10" s="2">
        <f t="shared" si="1"/>
        <v>0</v>
      </c>
      <c r="K10" s="4" t="s">
        <v>94</v>
      </c>
      <c r="L10" s="5">
        <v>16</v>
      </c>
      <c r="M10" s="2"/>
      <c r="N10" s="27" t="b">
        <v>0</v>
      </c>
      <c r="O10" s="1">
        <f aca="true" t="shared" si="4" ref="O10:O20">IF(N10,L10,0)</f>
        <v>0</v>
      </c>
      <c r="P10" s="4" t="s">
        <v>123</v>
      </c>
      <c r="Q10" s="5">
        <v>191</v>
      </c>
      <c r="R10" s="2"/>
      <c r="S10" s="27" t="b">
        <v>0</v>
      </c>
      <c r="T10" s="1">
        <f t="shared" si="0"/>
        <v>0</v>
      </c>
      <c r="U10" s="4" t="s">
        <v>148</v>
      </c>
      <c r="V10" s="5">
        <v>575</v>
      </c>
      <c r="W10" s="2"/>
      <c r="X10" s="27" t="b">
        <v>0</v>
      </c>
      <c r="Y10" s="2">
        <f aca="true" t="shared" si="5" ref="Y10:Y38">IF(X10,V10,0)</f>
        <v>0</v>
      </c>
      <c r="Z10" s="4" t="s">
        <v>179</v>
      </c>
      <c r="AA10" s="5">
        <v>353</v>
      </c>
      <c r="AB10" s="30" t="b">
        <v>0</v>
      </c>
      <c r="AC10" s="16">
        <f aca="true" t="shared" si="6" ref="AC10:AC20">IF(AB10,AA10,0)</f>
        <v>0</v>
      </c>
    </row>
    <row r="11" spans="1:29" ht="15.75">
      <c r="A11" s="4" t="s">
        <v>27</v>
      </c>
      <c r="B11" s="5">
        <v>20</v>
      </c>
      <c r="C11" s="2"/>
      <c r="D11" s="27" t="b">
        <v>0</v>
      </c>
      <c r="E11" s="1">
        <f t="shared" si="3"/>
        <v>0</v>
      </c>
      <c r="F11" s="4" t="s">
        <v>60</v>
      </c>
      <c r="G11" s="5">
        <v>78</v>
      </c>
      <c r="H11" s="2"/>
      <c r="I11" s="27" t="b">
        <v>0</v>
      </c>
      <c r="J11" s="2">
        <f t="shared" si="1"/>
        <v>0</v>
      </c>
      <c r="K11" s="4" t="s">
        <v>95</v>
      </c>
      <c r="L11" s="5">
        <v>167</v>
      </c>
      <c r="M11" s="2"/>
      <c r="N11" s="27" t="b">
        <v>0</v>
      </c>
      <c r="O11" s="1">
        <f t="shared" si="4"/>
        <v>0</v>
      </c>
      <c r="P11" s="4" t="s">
        <v>124</v>
      </c>
      <c r="Q11" s="5">
        <v>146</v>
      </c>
      <c r="R11" s="2"/>
      <c r="S11" s="27" t="b">
        <v>0</v>
      </c>
      <c r="T11" s="1">
        <f aca="true" t="shared" si="7" ref="T11:T34">IF(S11,Q11,0)</f>
        <v>0</v>
      </c>
      <c r="U11" s="4" t="s">
        <v>149</v>
      </c>
      <c r="V11" s="5">
        <v>348</v>
      </c>
      <c r="W11" s="2"/>
      <c r="X11" s="27" t="b">
        <v>0</v>
      </c>
      <c r="Y11" s="2">
        <f t="shared" si="5"/>
        <v>0</v>
      </c>
      <c r="Z11" s="4" t="s">
        <v>180</v>
      </c>
      <c r="AA11" s="5">
        <v>706</v>
      </c>
      <c r="AB11" s="30" t="b">
        <v>0</v>
      </c>
      <c r="AC11" s="16">
        <f t="shared" si="6"/>
        <v>0</v>
      </c>
    </row>
    <row r="12" spans="1:29" ht="15.75">
      <c r="A12" s="4" t="s">
        <v>28</v>
      </c>
      <c r="B12" s="5">
        <v>20</v>
      </c>
      <c r="C12" s="2"/>
      <c r="D12" s="27" t="b">
        <v>0</v>
      </c>
      <c r="E12" s="1">
        <f t="shared" si="3"/>
        <v>0</v>
      </c>
      <c r="F12" s="4" t="s">
        <v>61</v>
      </c>
      <c r="G12" s="5">
        <v>84</v>
      </c>
      <c r="H12" s="2"/>
      <c r="I12" s="27" t="b">
        <v>0</v>
      </c>
      <c r="J12" s="2">
        <f t="shared" si="1"/>
        <v>0</v>
      </c>
      <c r="K12" s="4" t="s">
        <v>96</v>
      </c>
      <c r="L12" s="5">
        <v>230</v>
      </c>
      <c r="M12" s="2"/>
      <c r="N12" s="27" t="b">
        <v>0</v>
      </c>
      <c r="O12" s="1">
        <f t="shared" si="4"/>
        <v>0</v>
      </c>
      <c r="P12" s="4" t="s">
        <v>125</v>
      </c>
      <c r="Q12" s="5">
        <v>267</v>
      </c>
      <c r="R12" s="2"/>
      <c r="S12" s="27" t="b">
        <v>0</v>
      </c>
      <c r="T12" s="1">
        <f t="shared" si="7"/>
        <v>0</v>
      </c>
      <c r="U12" s="4" t="s">
        <v>150</v>
      </c>
      <c r="V12" s="5">
        <v>348</v>
      </c>
      <c r="W12" s="2"/>
      <c r="X12" s="27" t="b">
        <v>0</v>
      </c>
      <c r="Y12" s="2">
        <f t="shared" si="5"/>
        <v>0</v>
      </c>
      <c r="Z12" s="4" t="s">
        <v>181</v>
      </c>
      <c r="AA12" s="5">
        <v>234</v>
      </c>
      <c r="AB12" s="30" t="b">
        <v>0</v>
      </c>
      <c r="AC12" s="16">
        <f t="shared" si="6"/>
        <v>0</v>
      </c>
    </row>
    <row r="13" spans="1:29" ht="15.75">
      <c r="A13" s="4" t="s">
        <v>29</v>
      </c>
      <c r="B13" s="5">
        <v>17</v>
      </c>
      <c r="C13" s="2"/>
      <c r="D13" s="27" t="b">
        <v>0</v>
      </c>
      <c r="E13" s="1">
        <f t="shared" si="3"/>
        <v>0</v>
      </c>
      <c r="F13" s="4" t="s">
        <v>62</v>
      </c>
      <c r="G13" s="5">
        <v>210</v>
      </c>
      <c r="H13" s="2"/>
      <c r="I13" s="27" t="b">
        <v>0</v>
      </c>
      <c r="J13" s="2">
        <f t="shared" si="1"/>
        <v>0</v>
      </c>
      <c r="K13" s="4" t="s">
        <v>97</v>
      </c>
      <c r="L13" s="5">
        <v>179</v>
      </c>
      <c r="M13" s="2"/>
      <c r="N13" s="27" t="b">
        <v>0</v>
      </c>
      <c r="O13" s="1">
        <f t="shared" si="4"/>
        <v>0</v>
      </c>
      <c r="S13" s="30"/>
      <c r="T13" s="1"/>
      <c r="U13" s="4" t="s">
        <v>151</v>
      </c>
      <c r="V13" s="6">
        <v>1134</v>
      </c>
      <c r="W13" s="8"/>
      <c r="X13" s="31" t="b">
        <v>0</v>
      </c>
      <c r="Y13" s="2">
        <f t="shared" si="5"/>
        <v>0</v>
      </c>
      <c r="Z13" s="4" t="s">
        <v>182</v>
      </c>
      <c r="AA13" s="6">
        <v>2476</v>
      </c>
      <c r="AB13" s="30" t="b">
        <v>0</v>
      </c>
      <c r="AC13" s="16">
        <f t="shared" si="6"/>
        <v>0</v>
      </c>
    </row>
    <row r="14" spans="1:29" ht="15.75">
      <c r="A14" s="4" t="s">
        <v>30</v>
      </c>
      <c r="B14" s="5">
        <v>19</v>
      </c>
      <c r="C14" s="2"/>
      <c r="D14" s="27" t="b">
        <v>0</v>
      </c>
      <c r="E14" s="1">
        <f t="shared" si="3"/>
        <v>0</v>
      </c>
      <c r="F14" s="4" t="s">
        <v>63</v>
      </c>
      <c r="G14" s="5">
        <v>217</v>
      </c>
      <c r="H14" s="2"/>
      <c r="I14" s="27" t="b">
        <v>0</v>
      </c>
      <c r="J14" s="2">
        <f t="shared" si="1"/>
        <v>0</v>
      </c>
      <c r="K14" s="4" t="s">
        <v>98</v>
      </c>
      <c r="L14" s="5">
        <v>190</v>
      </c>
      <c r="M14" s="2"/>
      <c r="N14" s="27" t="b">
        <v>0</v>
      </c>
      <c r="O14" s="1">
        <f t="shared" si="4"/>
        <v>0</v>
      </c>
      <c r="P14" s="11" t="s">
        <v>18</v>
      </c>
      <c r="Q14" s="3" t="s">
        <v>0</v>
      </c>
      <c r="R14" s="9"/>
      <c r="S14" s="29"/>
      <c r="T14" s="1"/>
      <c r="U14" s="4" t="s">
        <v>152</v>
      </c>
      <c r="V14" s="5">
        <v>90</v>
      </c>
      <c r="W14" s="2"/>
      <c r="X14" s="27" t="b">
        <v>0</v>
      </c>
      <c r="Y14" s="2">
        <f t="shared" si="5"/>
        <v>0</v>
      </c>
      <c r="Z14" s="4" t="s">
        <v>183</v>
      </c>
      <c r="AA14" s="5">
        <v>511</v>
      </c>
      <c r="AB14" s="30" t="b">
        <v>0</v>
      </c>
      <c r="AC14" s="16">
        <f t="shared" si="6"/>
        <v>0</v>
      </c>
    </row>
    <row r="15" spans="4:29" ht="15.75">
      <c r="D15" s="28"/>
      <c r="E15" s="1"/>
      <c r="F15" s="4" t="s">
        <v>64</v>
      </c>
      <c r="G15" s="5">
        <v>66</v>
      </c>
      <c r="H15" s="2"/>
      <c r="I15" s="27" t="b">
        <v>0</v>
      </c>
      <c r="J15" s="2">
        <f t="shared" si="1"/>
        <v>0</v>
      </c>
      <c r="K15" s="4" t="s">
        <v>99</v>
      </c>
      <c r="L15" s="5">
        <v>269</v>
      </c>
      <c r="M15" s="2"/>
      <c r="N15" s="27" t="b">
        <v>0</v>
      </c>
      <c r="O15" s="1">
        <f t="shared" si="4"/>
        <v>0</v>
      </c>
      <c r="P15" s="4" t="s">
        <v>126</v>
      </c>
      <c r="Q15" s="5">
        <v>178</v>
      </c>
      <c r="R15" s="2"/>
      <c r="S15" s="27" t="b">
        <v>0</v>
      </c>
      <c r="T15" s="1">
        <f t="shared" si="7"/>
        <v>0</v>
      </c>
      <c r="U15" s="4" t="s">
        <v>153</v>
      </c>
      <c r="V15" s="6">
        <v>756</v>
      </c>
      <c r="W15" s="8"/>
      <c r="X15" s="31" t="b">
        <v>0</v>
      </c>
      <c r="Y15" s="2">
        <f t="shared" si="5"/>
        <v>0</v>
      </c>
      <c r="Z15" s="4" t="s">
        <v>184</v>
      </c>
      <c r="AA15" s="6">
        <v>1237</v>
      </c>
      <c r="AB15" s="30" t="b">
        <v>0</v>
      </c>
      <c r="AC15" s="16">
        <f t="shared" si="6"/>
        <v>0</v>
      </c>
    </row>
    <row r="16" spans="1:29" ht="15.75">
      <c r="A16" s="4" t="s">
        <v>31</v>
      </c>
      <c r="B16" s="5">
        <v>15</v>
      </c>
      <c r="C16" s="2"/>
      <c r="D16" s="27" t="b">
        <v>0</v>
      </c>
      <c r="E16" s="1">
        <f>IF(D16,B16,0)</f>
        <v>0</v>
      </c>
      <c r="F16" s="4" t="s">
        <v>65</v>
      </c>
      <c r="G16" s="5">
        <v>166</v>
      </c>
      <c r="H16" s="2"/>
      <c r="I16" s="27" t="b">
        <v>0</v>
      </c>
      <c r="J16" s="2">
        <f t="shared" si="1"/>
        <v>0</v>
      </c>
      <c r="K16" s="4" t="s">
        <v>101</v>
      </c>
      <c r="L16" s="5">
        <v>277</v>
      </c>
      <c r="M16" s="2"/>
      <c r="N16" s="27" t="b">
        <v>0</v>
      </c>
      <c r="O16" s="1">
        <f t="shared" si="4"/>
        <v>0</v>
      </c>
      <c r="P16" s="4" t="s">
        <v>127</v>
      </c>
      <c r="Q16" s="5">
        <v>267</v>
      </c>
      <c r="R16" s="2"/>
      <c r="S16" s="27" t="b">
        <v>0</v>
      </c>
      <c r="T16" s="1">
        <f t="shared" si="7"/>
        <v>0</v>
      </c>
      <c r="U16" s="4" t="s">
        <v>154</v>
      </c>
      <c r="V16" s="6">
        <v>756</v>
      </c>
      <c r="W16" s="8"/>
      <c r="X16" s="31" t="b">
        <v>0</v>
      </c>
      <c r="Y16" s="2">
        <f t="shared" si="5"/>
        <v>0</v>
      </c>
      <c r="Z16" s="4" t="s">
        <v>185</v>
      </c>
      <c r="AA16" s="5">
        <v>213</v>
      </c>
      <c r="AB16" s="30" t="b">
        <v>0</v>
      </c>
      <c r="AC16" s="16">
        <f t="shared" si="6"/>
        <v>0</v>
      </c>
    </row>
    <row r="17" spans="4:29" ht="15.75">
      <c r="D17" s="28"/>
      <c r="E17" s="1"/>
      <c r="I17" s="30"/>
      <c r="J17" s="2"/>
      <c r="K17" s="4" t="s">
        <v>100</v>
      </c>
      <c r="L17" s="5">
        <v>239</v>
      </c>
      <c r="M17" s="2"/>
      <c r="N17" s="27" t="b">
        <v>0</v>
      </c>
      <c r="O17" s="1">
        <f t="shared" si="4"/>
        <v>0</v>
      </c>
      <c r="P17" s="4" t="s">
        <v>128</v>
      </c>
      <c r="Q17" s="5">
        <v>398</v>
      </c>
      <c r="R17" s="2"/>
      <c r="S17" s="27" t="b">
        <v>0</v>
      </c>
      <c r="T17" s="1">
        <f t="shared" si="7"/>
        <v>0</v>
      </c>
      <c r="U17" s="4" t="s">
        <v>155</v>
      </c>
      <c r="V17" s="5">
        <v>756</v>
      </c>
      <c r="W17" s="2"/>
      <c r="X17" s="27" t="b">
        <v>0</v>
      </c>
      <c r="Y17" s="2">
        <f t="shared" si="5"/>
        <v>0</v>
      </c>
      <c r="Z17" s="4" t="s">
        <v>186</v>
      </c>
      <c r="AA17" s="6">
        <v>1360</v>
      </c>
      <c r="AB17" s="30" t="b">
        <v>0</v>
      </c>
      <c r="AC17" s="16">
        <f t="shared" si="6"/>
        <v>0</v>
      </c>
    </row>
    <row r="18" spans="1:29" ht="15.75">
      <c r="A18" s="4" t="s">
        <v>32</v>
      </c>
      <c r="B18" s="5">
        <v>19</v>
      </c>
      <c r="C18" s="2"/>
      <c r="D18" s="27"/>
      <c r="E18" s="1">
        <f aca="true" t="shared" si="8" ref="E18:E28">IF(D18,B18,0)</f>
        <v>0</v>
      </c>
      <c r="F18" s="19" t="s">
        <v>11</v>
      </c>
      <c r="G18" s="3" t="s">
        <v>0</v>
      </c>
      <c r="H18" s="9"/>
      <c r="I18" s="29"/>
      <c r="J18" s="2"/>
      <c r="K18" s="4" t="s">
        <v>102</v>
      </c>
      <c r="L18" s="5">
        <v>168</v>
      </c>
      <c r="M18" s="2"/>
      <c r="N18" s="27" t="b">
        <v>0</v>
      </c>
      <c r="O18" s="1">
        <f t="shared" si="4"/>
        <v>0</v>
      </c>
      <c r="P18" s="4" t="s">
        <v>129</v>
      </c>
      <c r="Q18" s="5">
        <v>416</v>
      </c>
      <c r="R18" s="2"/>
      <c r="S18" s="27" t="b">
        <v>0</v>
      </c>
      <c r="T18" s="1">
        <f t="shared" si="7"/>
        <v>0</v>
      </c>
      <c r="U18" s="4" t="s">
        <v>156</v>
      </c>
      <c r="V18" s="5">
        <v>756</v>
      </c>
      <c r="W18" s="2"/>
      <c r="X18" s="27" t="b">
        <v>0</v>
      </c>
      <c r="Y18" s="2">
        <f t="shared" si="5"/>
        <v>0</v>
      </c>
      <c r="Z18" s="4" t="s">
        <v>187</v>
      </c>
      <c r="AA18" s="5">
        <v>426</v>
      </c>
      <c r="AB18" s="30" t="b">
        <v>0</v>
      </c>
      <c r="AC18" s="16">
        <f t="shared" si="6"/>
        <v>0</v>
      </c>
    </row>
    <row r="19" spans="1:29" ht="15.75">
      <c r="A19" s="4" t="s">
        <v>33</v>
      </c>
      <c r="B19" s="5">
        <v>19</v>
      </c>
      <c r="C19" s="2"/>
      <c r="D19" s="27" t="b">
        <v>0</v>
      </c>
      <c r="E19" s="1">
        <f t="shared" si="8"/>
        <v>0</v>
      </c>
      <c r="F19" s="4" t="s">
        <v>66</v>
      </c>
      <c r="G19" s="5">
        <v>988</v>
      </c>
      <c r="H19" s="2"/>
      <c r="I19" s="27" t="b">
        <v>0</v>
      </c>
      <c r="J19" s="2">
        <f t="shared" si="1"/>
        <v>0</v>
      </c>
      <c r="K19" s="4" t="s">
        <v>103</v>
      </c>
      <c r="L19" s="5">
        <v>175</v>
      </c>
      <c r="M19" s="2"/>
      <c r="N19" s="27" t="b">
        <v>0</v>
      </c>
      <c r="O19" s="1">
        <f t="shared" si="4"/>
        <v>0</v>
      </c>
      <c r="P19" s="4" t="s">
        <v>130</v>
      </c>
      <c r="Q19" s="5">
        <v>590</v>
      </c>
      <c r="R19" s="2"/>
      <c r="S19" s="27" t="b">
        <v>0</v>
      </c>
      <c r="T19" s="1">
        <f t="shared" si="7"/>
        <v>0</v>
      </c>
      <c r="U19" s="4" t="s">
        <v>157</v>
      </c>
      <c r="V19" s="5">
        <v>756</v>
      </c>
      <c r="W19" s="2"/>
      <c r="X19" s="27" t="b">
        <v>0</v>
      </c>
      <c r="Y19" s="2">
        <f t="shared" si="5"/>
        <v>0</v>
      </c>
      <c r="Z19" s="4" t="s">
        <v>188</v>
      </c>
      <c r="AA19" s="5">
        <v>112</v>
      </c>
      <c r="AB19" s="30" t="b">
        <v>0</v>
      </c>
      <c r="AC19" s="16">
        <f t="shared" si="6"/>
        <v>0</v>
      </c>
    </row>
    <row r="20" spans="1:29" ht="15.75" customHeight="1">
      <c r="A20" s="4" t="s">
        <v>34</v>
      </c>
      <c r="B20" s="5">
        <v>21</v>
      </c>
      <c r="C20" s="2"/>
      <c r="D20" s="27" t="b">
        <v>0</v>
      </c>
      <c r="E20" s="1">
        <f t="shared" si="8"/>
        <v>0</v>
      </c>
      <c r="F20" s="4" t="s">
        <v>67</v>
      </c>
      <c r="G20" s="5">
        <v>296</v>
      </c>
      <c r="H20" s="2"/>
      <c r="I20" s="27" t="b">
        <v>0</v>
      </c>
      <c r="J20" s="2">
        <f t="shared" si="1"/>
        <v>0</v>
      </c>
      <c r="K20" s="4" t="s">
        <v>104</v>
      </c>
      <c r="L20" s="5">
        <v>190</v>
      </c>
      <c r="M20" s="2"/>
      <c r="N20" s="27" t="b">
        <v>0</v>
      </c>
      <c r="O20" s="1">
        <f t="shared" si="4"/>
        <v>0</v>
      </c>
      <c r="P20" s="4" t="s">
        <v>131</v>
      </c>
      <c r="Q20" s="5">
        <v>135</v>
      </c>
      <c r="R20" s="2"/>
      <c r="S20" s="27" t="b">
        <v>0</v>
      </c>
      <c r="T20" s="1">
        <f t="shared" si="7"/>
        <v>0</v>
      </c>
      <c r="U20" s="4" t="s">
        <v>158</v>
      </c>
      <c r="V20" s="5">
        <v>756</v>
      </c>
      <c r="W20" s="2"/>
      <c r="X20" s="27" t="b">
        <v>0</v>
      </c>
      <c r="Y20" s="2">
        <f t="shared" si="5"/>
        <v>0</v>
      </c>
      <c r="Z20" s="38" t="s">
        <v>189</v>
      </c>
      <c r="AA20" s="40">
        <v>1523</v>
      </c>
      <c r="AB20" s="30" t="b">
        <v>0</v>
      </c>
      <c r="AC20" s="16">
        <f t="shared" si="6"/>
        <v>0</v>
      </c>
    </row>
    <row r="21" spans="1:28" ht="15.75">
      <c r="A21" s="4" t="s">
        <v>35</v>
      </c>
      <c r="B21" s="5">
        <v>18</v>
      </c>
      <c r="C21" s="2"/>
      <c r="D21" s="27" t="b">
        <v>0</v>
      </c>
      <c r="E21" s="1">
        <f t="shared" si="8"/>
        <v>0</v>
      </c>
      <c r="F21" s="4" t="s">
        <v>68</v>
      </c>
      <c r="G21" s="5">
        <v>855</v>
      </c>
      <c r="H21" s="2"/>
      <c r="I21" s="27" t="b">
        <v>0</v>
      </c>
      <c r="J21" s="2">
        <f t="shared" si="1"/>
        <v>0</v>
      </c>
      <c r="K21" s="17"/>
      <c r="L21" s="18"/>
      <c r="M21" s="18"/>
      <c r="N21" s="28"/>
      <c r="O21" s="1"/>
      <c r="P21" s="4" t="s">
        <v>132</v>
      </c>
      <c r="Q21" s="5">
        <v>186</v>
      </c>
      <c r="R21" s="2"/>
      <c r="S21" s="27" t="b">
        <v>0</v>
      </c>
      <c r="T21" s="1">
        <f t="shared" si="7"/>
        <v>0</v>
      </c>
      <c r="U21" s="4" t="s">
        <v>159</v>
      </c>
      <c r="V21" s="5">
        <v>756</v>
      </c>
      <c r="W21" s="2"/>
      <c r="X21" s="27" t="b">
        <v>0</v>
      </c>
      <c r="Y21" s="2">
        <f t="shared" si="5"/>
        <v>0</v>
      </c>
      <c r="Z21" s="39"/>
      <c r="AA21" s="41"/>
      <c r="AB21" s="30"/>
    </row>
    <row r="22" spans="1:29" ht="15.75">
      <c r="A22" s="4" t="s">
        <v>36</v>
      </c>
      <c r="B22" s="5">
        <v>310</v>
      </c>
      <c r="C22" s="2"/>
      <c r="D22" s="27" t="b">
        <v>0</v>
      </c>
      <c r="E22" s="1">
        <f t="shared" si="8"/>
        <v>0</v>
      </c>
      <c r="F22" s="4" t="s">
        <v>69</v>
      </c>
      <c r="G22" s="5">
        <v>42</v>
      </c>
      <c r="H22" s="2"/>
      <c r="I22" s="27" t="b">
        <v>0</v>
      </c>
      <c r="J22" s="2">
        <f t="shared" si="1"/>
        <v>0</v>
      </c>
      <c r="K22" s="11" t="s">
        <v>19</v>
      </c>
      <c r="L22" s="3" t="s">
        <v>0</v>
      </c>
      <c r="M22" s="9"/>
      <c r="N22" s="29"/>
      <c r="O22" s="2"/>
      <c r="P22" s="4" t="s">
        <v>133</v>
      </c>
      <c r="Q22" s="5">
        <v>135</v>
      </c>
      <c r="R22" s="2"/>
      <c r="S22" s="27" t="b">
        <v>0</v>
      </c>
      <c r="T22" s="1">
        <f t="shared" si="7"/>
        <v>0</v>
      </c>
      <c r="X22" s="30"/>
      <c r="Y22" s="2"/>
      <c r="Z22" s="4" t="s">
        <v>190</v>
      </c>
      <c r="AA22" s="5">
        <v>29</v>
      </c>
      <c r="AB22" s="30" t="b">
        <v>0</v>
      </c>
      <c r="AC22" s="16">
        <f aca="true" t="shared" si="9" ref="AC22:AC27">IF(AB22,AA22,0)</f>
        <v>0</v>
      </c>
    </row>
    <row r="23" spans="1:29" ht="15.75">
      <c r="A23" s="4" t="s">
        <v>37</v>
      </c>
      <c r="B23" s="5">
        <v>37</v>
      </c>
      <c r="C23" s="2"/>
      <c r="D23" s="27" t="b">
        <v>0</v>
      </c>
      <c r="E23" s="1">
        <f t="shared" si="8"/>
        <v>0</v>
      </c>
      <c r="F23" s="4" t="s">
        <v>70</v>
      </c>
      <c r="G23" s="5">
        <v>488</v>
      </c>
      <c r="H23" s="2"/>
      <c r="I23" s="27" t="b">
        <v>0</v>
      </c>
      <c r="J23" s="2">
        <f t="shared" si="1"/>
        <v>0</v>
      </c>
      <c r="K23" s="4" t="s">
        <v>105</v>
      </c>
      <c r="L23" s="5">
        <v>64</v>
      </c>
      <c r="M23" s="2"/>
      <c r="N23" s="27" t="b">
        <v>0</v>
      </c>
      <c r="O23" s="2">
        <f>IF(N23,L23,0)</f>
        <v>0</v>
      </c>
      <c r="P23" s="4" t="s">
        <v>134</v>
      </c>
      <c r="Q23" s="5">
        <v>185</v>
      </c>
      <c r="R23" s="2"/>
      <c r="S23" s="27" t="b">
        <v>0</v>
      </c>
      <c r="T23" s="1">
        <f t="shared" si="7"/>
        <v>0</v>
      </c>
      <c r="U23" s="4" t="s">
        <v>160</v>
      </c>
      <c r="V23" s="22">
        <v>300</v>
      </c>
      <c r="W23" s="21"/>
      <c r="X23" s="32" t="b">
        <v>0</v>
      </c>
      <c r="Y23" s="2">
        <f t="shared" si="5"/>
        <v>0</v>
      </c>
      <c r="Z23" s="4" t="s">
        <v>191</v>
      </c>
      <c r="AA23" s="5">
        <v>205</v>
      </c>
      <c r="AB23" s="30" t="b">
        <v>0</v>
      </c>
      <c r="AC23" s="16">
        <f t="shared" si="9"/>
        <v>0</v>
      </c>
    </row>
    <row r="24" spans="1:29" ht="15.75">
      <c r="A24" s="4" t="s">
        <v>38</v>
      </c>
      <c r="B24" s="5">
        <v>47</v>
      </c>
      <c r="C24" s="2"/>
      <c r="D24" s="27" t="b">
        <v>0</v>
      </c>
      <c r="E24" s="1">
        <f t="shared" si="8"/>
        <v>0</v>
      </c>
      <c r="I24" s="30"/>
      <c r="J24" s="2"/>
      <c r="K24" s="4" t="s">
        <v>106</v>
      </c>
      <c r="L24" s="5">
        <v>695</v>
      </c>
      <c r="M24" s="2"/>
      <c r="N24" s="27" t="b">
        <v>0</v>
      </c>
      <c r="O24" s="2">
        <f>IF(N24,L24,0)</f>
        <v>0</v>
      </c>
      <c r="P24" s="17"/>
      <c r="Q24" s="18"/>
      <c r="R24" s="18"/>
      <c r="S24" s="28"/>
      <c r="T24" s="1"/>
      <c r="X24" s="30"/>
      <c r="Y24" s="2"/>
      <c r="Z24" s="4" t="s">
        <v>192</v>
      </c>
      <c r="AA24" s="6">
        <v>594</v>
      </c>
      <c r="AB24" s="30" t="b">
        <v>0</v>
      </c>
      <c r="AC24" s="16">
        <f t="shared" si="9"/>
        <v>0</v>
      </c>
    </row>
    <row r="25" spans="1:29" ht="15.75">
      <c r="A25" s="4" t="s">
        <v>39</v>
      </c>
      <c r="B25" s="5">
        <v>30</v>
      </c>
      <c r="C25" s="2"/>
      <c r="D25" s="27" t="b">
        <v>0</v>
      </c>
      <c r="E25" s="1">
        <f t="shared" si="8"/>
        <v>0</v>
      </c>
      <c r="F25" s="11" t="s">
        <v>15</v>
      </c>
      <c r="G25" s="3" t="s">
        <v>0</v>
      </c>
      <c r="H25" s="9"/>
      <c r="I25" s="29"/>
      <c r="J25" s="2"/>
      <c r="K25" s="4" t="s">
        <v>107</v>
      </c>
      <c r="L25" s="5">
        <v>103</v>
      </c>
      <c r="M25" s="2"/>
      <c r="N25" s="27" t="b">
        <v>0</v>
      </c>
      <c r="O25" s="2">
        <f>IF(N25,L25,0)</f>
        <v>0</v>
      </c>
      <c r="P25" s="11" t="s">
        <v>13</v>
      </c>
      <c r="Q25" s="3" t="s">
        <v>0</v>
      </c>
      <c r="R25" s="9"/>
      <c r="S25" s="29"/>
      <c r="T25" s="1"/>
      <c r="U25" s="11" t="s">
        <v>1</v>
      </c>
      <c r="V25" s="3" t="s">
        <v>0</v>
      </c>
      <c r="W25" s="9"/>
      <c r="X25" s="29"/>
      <c r="Y25" s="2"/>
      <c r="Z25" s="4" t="s">
        <v>193</v>
      </c>
      <c r="AA25" s="6">
        <v>379</v>
      </c>
      <c r="AB25" s="30" t="b">
        <v>0</v>
      </c>
      <c r="AC25" s="16">
        <f t="shared" si="9"/>
        <v>0</v>
      </c>
    </row>
    <row r="26" spans="1:29" ht="15.75">
      <c r="A26" s="4" t="s">
        <v>40</v>
      </c>
      <c r="B26" s="5">
        <v>23</v>
      </c>
      <c r="C26" s="2"/>
      <c r="D26" s="27" t="b">
        <v>0</v>
      </c>
      <c r="E26" s="1">
        <f t="shared" si="8"/>
        <v>0</v>
      </c>
      <c r="F26" s="4" t="s">
        <v>71</v>
      </c>
      <c r="G26" s="5">
        <v>31</v>
      </c>
      <c r="H26" s="2"/>
      <c r="I26" s="27" t="b">
        <v>0</v>
      </c>
      <c r="J26" s="2">
        <f t="shared" si="1"/>
        <v>0</v>
      </c>
      <c r="N26" s="30"/>
      <c r="O26" s="2"/>
      <c r="P26" s="4" t="s">
        <v>135</v>
      </c>
      <c r="Q26" s="5">
        <v>446</v>
      </c>
      <c r="R26" s="2"/>
      <c r="S26" s="27" t="b">
        <v>0</v>
      </c>
      <c r="T26" s="1">
        <f t="shared" si="7"/>
        <v>0</v>
      </c>
      <c r="U26" s="4" t="s">
        <v>161</v>
      </c>
      <c r="V26" s="6">
        <v>756</v>
      </c>
      <c r="W26" s="8"/>
      <c r="X26" s="31" t="b">
        <v>0</v>
      </c>
      <c r="Y26" s="2">
        <f t="shared" si="5"/>
        <v>0</v>
      </c>
      <c r="Z26" s="4" t="s">
        <v>194</v>
      </c>
      <c r="AA26" s="6">
        <v>379</v>
      </c>
      <c r="AB26" s="30" t="b">
        <v>0</v>
      </c>
      <c r="AC26" s="16">
        <f t="shared" si="9"/>
        <v>0</v>
      </c>
    </row>
    <row r="27" spans="1:29" ht="15.75">
      <c r="A27" s="4" t="s">
        <v>41</v>
      </c>
      <c r="B27" s="5">
        <v>84</v>
      </c>
      <c r="C27" s="2"/>
      <c r="D27" s="27" t="b">
        <v>0</v>
      </c>
      <c r="E27" s="1">
        <f t="shared" si="8"/>
        <v>0</v>
      </c>
      <c r="F27" s="4" t="s">
        <v>72</v>
      </c>
      <c r="G27" s="5">
        <v>20</v>
      </c>
      <c r="H27" s="2"/>
      <c r="I27" s="27" t="b">
        <v>0</v>
      </c>
      <c r="J27" s="2">
        <f t="shared" si="1"/>
        <v>0</v>
      </c>
      <c r="K27" s="11" t="s">
        <v>8</v>
      </c>
      <c r="L27" s="3" t="s">
        <v>0</v>
      </c>
      <c r="M27" s="9"/>
      <c r="N27" s="29"/>
      <c r="O27" s="2"/>
      <c r="P27" s="4" t="s">
        <v>136</v>
      </c>
      <c r="Q27" s="5">
        <v>532</v>
      </c>
      <c r="R27" s="2"/>
      <c r="S27" s="27" t="b">
        <v>0</v>
      </c>
      <c r="T27" s="1">
        <f t="shared" si="7"/>
        <v>0</v>
      </c>
      <c r="U27" s="4" t="s">
        <v>162</v>
      </c>
      <c r="V27" s="6">
        <v>2172</v>
      </c>
      <c r="W27" s="8"/>
      <c r="X27" s="31" t="b">
        <v>0</v>
      </c>
      <c r="Y27" s="2">
        <f t="shared" si="5"/>
        <v>0</v>
      </c>
      <c r="Z27" s="4" t="s">
        <v>195</v>
      </c>
      <c r="AA27" s="6">
        <v>379</v>
      </c>
      <c r="AB27" s="30" t="b">
        <v>0</v>
      </c>
      <c r="AC27" s="16">
        <f t="shared" si="9"/>
        <v>0</v>
      </c>
    </row>
    <row r="28" spans="1:28" ht="15.75">
      <c r="A28" s="4" t="s">
        <v>42</v>
      </c>
      <c r="B28" s="5">
        <v>17</v>
      </c>
      <c r="C28" s="2"/>
      <c r="D28" s="27" t="b">
        <v>0</v>
      </c>
      <c r="E28" s="1">
        <f t="shared" si="8"/>
        <v>0</v>
      </c>
      <c r="F28" s="4" t="s">
        <v>73</v>
      </c>
      <c r="G28" s="5">
        <v>22</v>
      </c>
      <c r="H28" s="2"/>
      <c r="I28" s="27" t="b">
        <v>0</v>
      </c>
      <c r="J28" s="2">
        <f t="shared" si="1"/>
        <v>0</v>
      </c>
      <c r="K28" s="4" t="s">
        <v>108</v>
      </c>
      <c r="L28" s="5">
        <v>188</v>
      </c>
      <c r="M28" s="2"/>
      <c r="N28" s="27" t="b">
        <v>0</v>
      </c>
      <c r="O28" s="2">
        <f aca="true" t="shared" si="10" ref="O28:O35">IF(N28,L28,0)</f>
        <v>0</v>
      </c>
      <c r="P28" s="4" t="s">
        <v>137</v>
      </c>
      <c r="Q28" s="5">
        <v>586</v>
      </c>
      <c r="R28" s="2"/>
      <c r="S28" s="27" t="b">
        <v>0</v>
      </c>
      <c r="T28" s="1">
        <f t="shared" si="7"/>
        <v>0</v>
      </c>
      <c r="U28" s="4" t="s">
        <v>163</v>
      </c>
      <c r="V28" s="6">
        <v>1134</v>
      </c>
      <c r="W28" s="8"/>
      <c r="X28" s="31" t="b">
        <v>0</v>
      </c>
      <c r="Y28" s="2">
        <f t="shared" si="5"/>
        <v>0</v>
      </c>
      <c r="AB28" s="30"/>
    </row>
    <row r="29" spans="4:28" ht="15.75">
      <c r="D29" s="28"/>
      <c r="E29" s="1"/>
      <c r="F29" s="4" t="s">
        <v>74</v>
      </c>
      <c r="G29" s="5">
        <v>15</v>
      </c>
      <c r="H29" s="2"/>
      <c r="I29" s="27" t="b">
        <v>0</v>
      </c>
      <c r="J29" s="2">
        <f t="shared" si="1"/>
        <v>0</v>
      </c>
      <c r="K29" s="4" t="s">
        <v>109</v>
      </c>
      <c r="L29" s="5">
        <v>530</v>
      </c>
      <c r="M29" s="2"/>
      <c r="N29" s="27" t="b">
        <v>0</v>
      </c>
      <c r="O29" s="2">
        <f t="shared" si="10"/>
        <v>0</v>
      </c>
      <c r="P29" s="4" t="s">
        <v>138</v>
      </c>
      <c r="Q29" s="5">
        <v>564</v>
      </c>
      <c r="R29" s="2"/>
      <c r="S29" s="27" t="b">
        <v>0</v>
      </c>
      <c r="T29" s="1">
        <f t="shared" si="7"/>
        <v>0</v>
      </c>
      <c r="U29" s="4" t="s">
        <v>164</v>
      </c>
      <c r="V29" s="6">
        <v>756</v>
      </c>
      <c r="W29" s="8"/>
      <c r="X29" s="31" t="b">
        <v>0</v>
      </c>
      <c r="Y29" s="2">
        <f t="shared" si="5"/>
        <v>0</v>
      </c>
      <c r="Z29" s="11" t="s">
        <v>4</v>
      </c>
      <c r="AA29" s="3" t="s">
        <v>0</v>
      </c>
      <c r="AB29" s="30"/>
    </row>
    <row r="30" spans="1:29" ht="15.75">
      <c r="A30" s="4" t="s">
        <v>43</v>
      </c>
      <c r="B30" s="5">
        <v>15</v>
      </c>
      <c r="C30" s="2"/>
      <c r="D30" s="27" t="b">
        <v>0</v>
      </c>
      <c r="E30" s="1">
        <f aca="true" t="shared" si="11" ref="E30:E40">IF(D30,B30,0)</f>
        <v>0</v>
      </c>
      <c r="F30" s="4" t="s">
        <v>75</v>
      </c>
      <c r="G30" s="5">
        <v>20</v>
      </c>
      <c r="H30" s="2"/>
      <c r="I30" s="27" t="b">
        <v>0</v>
      </c>
      <c r="J30" s="2">
        <f t="shared" si="1"/>
        <v>0</v>
      </c>
      <c r="K30" s="4" t="s">
        <v>110</v>
      </c>
      <c r="L30" s="5">
        <v>530</v>
      </c>
      <c r="M30" s="2"/>
      <c r="N30" s="27" t="b">
        <v>0</v>
      </c>
      <c r="O30" s="2">
        <f t="shared" si="10"/>
        <v>0</v>
      </c>
      <c r="S30" s="30"/>
      <c r="T30" s="1"/>
      <c r="U30" s="4" t="s">
        <v>165</v>
      </c>
      <c r="V30" s="5">
        <v>52</v>
      </c>
      <c r="W30" s="2"/>
      <c r="X30" s="27" t="b">
        <v>0</v>
      </c>
      <c r="Y30" s="2">
        <f t="shared" si="5"/>
        <v>0</v>
      </c>
      <c r="Z30" s="4" t="s">
        <v>196</v>
      </c>
      <c r="AA30" s="7">
        <v>1760</v>
      </c>
      <c r="AB30" s="30" t="b">
        <v>0</v>
      </c>
      <c r="AC30" s="16">
        <f>IF(AB30,AA30,0)</f>
        <v>0</v>
      </c>
    </row>
    <row r="31" spans="1:29" ht="15.75">
      <c r="A31" s="4" t="s">
        <v>44</v>
      </c>
      <c r="B31" s="5">
        <v>16</v>
      </c>
      <c r="C31" s="2"/>
      <c r="D31" s="27" t="b">
        <v>0</v>
      </c>
      <c r="E31" s="1">
        <f t="shared" si="11"/>
        <v>0</v>
      </c>
      <c r="F31" s="4" t="s">
        <v>76</v>
      </c>
      <c r="G31" s="5">
        <v>20</v>
      </c>
      <c r="H31" s="2"/>
      <c r="I31" s="27" t="b">
        <v>0</v>
      </c>
      <c r="J31" s="2">
        <f t="shared" si="1"/>
        <v>0</v>
      </c>
      <c r="K31" s="4" t="s">
        <v>111</v>
      </c>
      <c r="L31" s="5">
        <v>530</v>
      </c>
      <c r="M31" s="2"/>
      <c r="N31" s="27" t="b">
        <v>0</v>
      </c>
      <c r="O31" s="2">
        <f t="shared" si="10"/>
        <v>0</v>
      </c>
      <c r="P31" s="11" t="s">
        <v>14</v>
      </c>
      <c r="Q31" s="3" t="s">
        <v>0</v>
      </c>
      <c r="R31" s="9"/>
      <c r="S31" s="29"/>
      <c r="T31" s="1"/>
      <c r="U31" s="4" t="s">
        <v>166</v>
      </c>
      <c r="V31" s="6">
        <v>1080</v>
      </c>
      <c r="W31" s="8"/>
      <c r="X31" s="31" t="b">
        <v>0</v>
      </c>
      <c r="Y31" s="2">
        <f t="shared" si="5"/>
        <v>0</v>
      </c>
      <c r="Z31" s="4" t="s">
        <v>197</v>
      </c>
      <c r="AA31" s="5">
        <v>704</v>
      </c>
      <c r="AB31" s="30" t="b">
        <v>0</v>
      </c>
      <c r="AC31" s="16">
        <f>IF(AB31,AA31,0)</f>
        <v>0</v>
      </c>
    </row>
    <row r="32" spans="1:28" ht="15.75">
      <c r="A32" s="4" t="s">
        <v>45</v>
      </c>
      <c r="B32" s="5">
        <v>16</v>
      </c>
      <c r="C32" s="2"/>
      <c r="D32" s="27" t="b">
        <v>0</v>
      </c>
      <c r="E32" s="1">
        <f t="shared" si="11"/>
        <v>0</v>
      </c>
      <c r="F32" s="4" t="s">
        <v>77</v>
      </c>
      <c r="G32" s="5">
        <v>17</v>
      </c>
      <c r="H32" s="2"/>
      <c r="I32" s="27" t="b">
        <v>0</v>
      </c>
      <c r="J32" s="2">
        <f t="shared" si="1"/>
        <v>0</v>
      </c>
      <c r="K32" s="4" t="s">
        <v>112</v>
      </c>
      <c r="L32" s="5">
        <v>530</v>
      </c>
      <c r="M32" s="2"/>
      <c r="N32" s="27" t="b">
        <v>0</v>
      </c>
      <c r="O32" s="2">
        <f t="shared" si="10"/>
        <v>0</v>
      </c>
      <c r="P32" s="4" t="s">
        <v>139</v>
      </c>
      <c r="Q32" s="5">
        <v>255</v>
      </c>
      <c r="R32" s="2"/>
      <c r="S32" s="27" t="b">
        <v>0</v>
      </c>
      <c r="T32" s="1">
        <f t="shared" si="7"/>
        <v>0</v>
      </c>
      <c r="U32" s="4" t="s">
        <v>167</v>
      </c>
      <c r="V32" s="6">
        <v>2172</v>
      </c>
      <c r="W32" s="8"/>
      <c r="X32" s="31" t="b">
        <v>0</v>
      </c>
      <c r="Y32" s="2">
        <f t="shared" si="5"/>
        <v>0</v>
      </c>
      <c r="AB32" s="30"/>
    </row>
    <row r="33" spans="1:28" ht="15.75">
      <c r="A33" s="4" t="s">
        <v>46</v>
      </c>
      <c r="B33" s="5">
        <v>18</v>
      </c>
      <c r="C33" s="2"/>
      <c r="D33" s="27" t="b">
        <v>0</v>
      </c>
      <c r="E33" s="1">
        <f t="shared" si="11"/>
        <v>0</v>
      </c>
      <c r="F33" s="4" t="s">
        <v>78</v>
      </c>
      <c r="G33" s="5">
        <v>15</v>
      </c>
      <c r="H33" s="2"/>
      <c r="I33" s="27" t="b">
        <v>0</v>
      </c>
      <c r="J33" s="2">
        <f t="shared" si="1"/>
        <v>0</v>
      </c>
      <c r="K33" s="4" t="s">
        <v>113</v>
      </c>
      <c r="L33" s="5">
        <v>184</v>
      </c>
      <c r="M33" s="2"/>
      <c r="N33" s="27" t="b">
        <v>0</v>
      </c>
      <c r="O33" s="2">
        <f t="shared" si="10"/>
        <v>0</v>
      </c>
      <c r="P33" s="4" t="s">
        <v>140</v>
      </c>
      <c r="Q33" s="5">
        <v>1474</v>
      </c>
      <c r="R33" s="2"/>
      <c r="S33" s="27" t="b">
        <v>0</v>
      </c>
      <c r="T33" s="1">
        <f t="shared" si="7"/>
        <v>0</v>
      </c>
      <c r="U33" s="4" t="s">
        <v>168</v>
      </c>
      <c r="V33" s="6">
        <v>756</v>
      </c>
      <c r="W33" s="8"/>
      <c r="X33" s="31" t="b">
        <v>0</v>
      </c>
      <c r="Y33" s="2">
        <f t="shared" si="5"/>
        <v>0</v>
      </c>
      <c r="Z33" s="11" t="s">
        <v>6</v>
      </c>
      <c r="AA33" s="3" t="s">
        <v>0</v>
      </c>
      <c r="AB33" s="30"/>
    </row>
    <row r="34" spans="1:29" ht="15.75">
      <c r="A34" s="4" t="s">
        <v>47</v>
      </c>
      <c r="B34" s="5">
        <v>17</v>
      </c>
      <c r="C34" s="2"/>
      <c r="D34" s="27" t="b">
        <v>0</v>
      </c>
      <c r="E34" s="1">
        <f t="shared" si="11"/>
        <v>0</v>
      </c>
      <c r="F34" s="4" t="s">
        <v>79</v>
      </c>
      <c r="G34" s="5">
        <v>22</v>
      </c>
      <c r="H34" s="2"/>
      <c r="I34" s="27" t="b">
        <v>0</v>
      </c>
      <c r="J34" s="2">
        <f t="shared" si="1"/>
        <v>0</v>
      </c>
      <c r="K34" s="4" t="s">
        <v>114</v>
      </c>
      <c r="L34" s="5">
        <v>258</v>
      </c>
      <c r="M34" s="2"/>
      <c r="N34" s="27" t="b">
        <v>0</v>
      </c>
      <c r="O34" s="2">
        <f t="shared" si="10"/>
        <v>0</v>
      </c>
      <c r="P34" s="4" t="s">
        <v>141</v>
      </c>
      <c r="Q34" s="5">
        <v>254</v>
      </c>
      <c r="R34" s="2"/>
      <c r="S34" s="27" t="b">
        <v>0</v>
      </c>
      <c r="T34" s="1">
        <f t="shared" si="7"/>
        <v>0</v>
      </c>
      <c r="U34" s="4" t="s">
        <v>169</v>
      </c>
      <c r="V34" s="5">
        <v>378</v>
      </c>
      <c r="W34" s="2"/>
      <c r="X34" s="27" t="b">
        <v>0</v>
      </c>
      <c r="Y34" s="2">
        <f t="shared" si="5"/>
        <v>0</v>
      </c>
      <c r="Z34" s="4" t="s">
        <v>198</v>
      </c>
      <c r="AA34" s="5">
        <v>855</v>
      </c>
      <c r="AB34" s="30" t="b">
        <v>0</v>
      </c>
      <c r="AC34" s="16">
        <f aca="true" t="shared" si="12" ref="AC34:AC43">IF(AB34,AA34,0)</f>
        <v>0</v>
      </c>
    </row>
    <row r="35" spans="1:29" ht="15.75">
      <c r="A35" s="4" t="s">
        <v>48</v>
      </c>
      <c r="B35" s="5">
        <v>23</v>
      </c>
      <c r="C35" s="2"/>
      <c r="D35" s="27" t="b">
        <v>0</v>
      </c>
      <c r="E35" s="1">
        <f t="shared" si="11"/>
        <v>0</v>
      </c>
      <c r="F35" s="4" t="s">
        <v>80</v>
      </c>
      <c r="G35" s="5">
        <v>127</v>
      </c>
      <c r="H35" s="2"/>
      <c r="I35" s="27" t="b">
        <v>0</v>
      </c>
      <c r="J35" s="2">
        <f t="shared" si="1"/>
        <v>0</v>
      </c>
      <c r="K35" s="4" t="s">
        <v>115</v>
      </c>
      <c r="L35" s="5">
        <v>395</v>
      </c>
      <c r="M35" s="2"/>
      <c r="N35" s="27" t="b">
        <v>0</v>
      </c>
      <c r="O35" s="2">
        <f t="shared" si="10"/>
        <v>0</v>
      </c>
      <c r="U35" s="4" t="s">
        <v>170</v>
      </c>
      <c r="V35" s="5">
        <v>378</v>
      </c>
      <c r="W35" s="2"/>
      <c r="X35" s="27" t="b">
        <v>0</v>
      </c>
      <c r="Y35" s="2">
        <f t="shared" si="5"/>
        <v>0</v>
      </c>
      <c r="Z35" s="4" t="s">
        <v>200</v>
      </c>
      <c r="AA35" s="6">
        <v>1700</v>
      </c>
      <c r="AB35" s="30" t="b">
        <v>0</v>
      </c>
      <c r="AC35" s="16">
        <f t="shared" si="12"/>
        <v>0</v>
      </c>
    </row>
    <row r="36" spans="1:29" ht="15.75">
      <c r="A36" s="4" t="s">
        <v>49</v>
      </c>
      <c r="B36" s="5">
        <v>50</v>
      </c>
      <c r="C36" s="2"/>
      <c r="D36" s="27" t="b">
        <v>0</v>
      </c>
      <c r="E36" s="1">
        <f t="shared" si="11"/>
        <v>0</v>
      </c>
      <c r="F36" s="4" t="s">
        <v>81</v>
      </c>
      <c r="G36" s="5">
        <v>17</v>
      </c>
      <c r="H36" s="2"/>
      <c r="I36" s="27" t="b">
        <v>0</v>
      </c>
      <c r="J36" s="2">
        <f t="shared" si="1"/>
        <v>0</v>
      </c>
      <c r="U36" s="4" t="s">
        <v>171</v>
      </c>
      <c r="V36" s="5">
        <v>378</v>
      </c>
      <c r="W36" s="2"/>
      <c r="X36" s="27" t="b">
        <v>0</v>
      </c>
      <c r="Y36" s="2">
        <f t="shared" si="5"/>
        <v>0</v>
      </c>
      <c r="Z36" s="4" t="s">
        <v>199</v>
      </c>
      <c r="AA36" s="6">
        <v>1700</v>
      </c>
      <c r="AB36" s="30" t="b">
        <v>0</v>
      </c>
      <c r="AC36" s="16">
        <f t="shared" si="12"/>
        <v>0</v>
      </c>
    </row>
    <row r="37" spans="1:29" ht="15.75">
      <c r="A37" s="4" t="s">
        <v>50</v>
      </c>
      <c r="B37" s="5">
        <v>61</v>
      </c>
      <c r="C37" s="2"/>
      <c r="D37" s="27" t="b">
        <v>0</v>
      </c>
      <c r="E37" s="1">
        <f t="shared" si="11"/>
        <v>0</v>
      </c>
      <c r="F37" s="4" t="s">
        <v>82</v>
      </c>
      <c r="G37" s="5">
        <v>269</v>
      </c>
      <c r="H37" s="2"/>
      <c r="I37" s="27" t="b">
        <v>0</v>
      </c>
      <c r="J37" s="2">
        <f t="shared" si="1"/>
        <v>0</v>
      </c>
      <c r="U37" s="4" t="s">
        <v>172</v>
      </c>
      <c r="V37" s="5">
        <v>55</v>
      </c>
      <c r="W37" s="2"/>
      <c r="X37" s="27" t="b">
        <v>0</v>
      </c>
      <c r="Y37" s="2">
        <f t="shared" si="5"/>
        <v>0</v>
      </c>
      <c r="Z37" s="4" t="s">
        <v>201</v>
      </c>
      <c r="AA37" s="6">
        <v>2720</v>
      </c>
      <c r="AB37" s="30" t="b">
        <v>0</v>
      </c>
      <c r="AC37" s="16">
        <f t="shared" si="12"/>
        <v>0</v>
      </c>
    </row>
    <row r="38" spans="1:29" ht="15.75">
      <c r="A38" s="4" t="s">
        <v>51</v>
      </c>
      <c r="B38" s="5">
        <v>29</v>
      </c>
      <c r="C38" s="2"/>
      <c r="D38" s="27" t="b">
        <v>0</v>
      </c>
      <c r="E38" s="1">
        <f t="shared" si="11"/>
        <v>0</v>
      </c>
      <c r="F38" s="4" t="s">
        <v>83</v>
      </c>
      <c r="G38" s="5">
        <v>18</v>
      </c>
      <c r="H38" s="2"/>
      <c r="I38" s="27" t="b">
        <v>0</v>
      </c>
      <c r="J38" s="2">
        <f t="shared" si="1"/>
        <v>0</v>
      </c>
      <c r="U38" s="4" t="s">
        <v>173</v>
      </c>
      <c r="V38" s="5">
        <v>35</v>
      </c>
      <c r="W38" s="2"/>
      <c r="X38" s="2" t="b">
        <v>0</v>
      </c>
      <c r="Y38" s="2">
        <f t="shared" si="5"/>
        <v>0</v>
      </c>
      <c r="Z38" s="4" t="s">
        <v>202</v>
      </c>
      <c r="AA38" s="6">
        <v>1700</v>
      </c>
      <c r="AB38" s="30" t="b">
        <v>0</v>
      </c>
      <c r="AC38" s="16">
        <f t="shared" si="12"/>
        <v>0</v>
      </c>
    </row>
    <row r="39" spans="1:29" ht="15.75">
      <c r="A39" s="4" t="s">
        <v>52</v>
      </c>
      <c r="B39" s="5">
        <v>22</v>
      </c>
      <c r="C39" s="2"/>
      <c r="D39" s="27" t="b">
        <v>0</v>
      </c>
      <c r="E39" s="1">
        <f t="shared" si="11"/>
        <v>0</v>
      </c>
      <c r="F39" s="4" t="s">
        <v>84</v>
      </c>
      <c r="G39" s="5">
        <v>22</v>
      </c>
      <c r="H39" s="2"/>
      <c r="I39" s="27" t="b">
        <v>0</v>
      </c>
      <c r="J39" s="2">
        <f t="shared" si="1"/>
        <v>0</v>
      </c>
      <c r="Z39" s="4" t="s">
        <v>203</v>
      </c>
      <c r="AA39" s="6">
        <v>1720</v>
      </c>
      <c r="AB39" s="30" t="b">
        <v>0</v>
      </c>
      <c r="AC39" s="16">
        <f t="shared" si="12"/>
        <v>0</v>
      </c>
    </row>
    <row r="40" spans="1:29" ht="18">
      <c r="A40" s="4" t="s">
        <v>53</v>
      </c>
      <c r="B40" s="5">
        <v>53</v>
      </c>
      <c r="C40" s="2"/>
      <c r="D40" s="27" t="b">
        <v>0</v>
      </c>
      <c r="E40" s="1">
        <f t="shared" si="11"/>
        <v>0</v>
      </c>
      <c r="F40" s="4" t="s">
        <v>85</v>
      </c>
      <c r="G40" s="5">
        <v>37</v>
      </c>
      <c r="H40" s="2"/>
      <c r="I40" s="27" t="b">
        <v>0</v>
      </c>
      <c r="J40" s="2">
        <f t="shared" si="1"/>
        <v>0</v>
      </c>
      <c r="P40" s="23" t="s">
        <v>208</v>
      </c>
      <c r="Q40" s="24">
        <f>SUM(E3:E40,J3:J43,O3:O35,T3:T34,Y4:Y38,AC3:AC43)</f>
        <v>0</v>
      </c>
      <c r="Z40" s="4" t="s">
        <v>204</v>
      </c>
      <c r="AA40" s="6">
        <v>2752</v>
      </c>
      <c r="AB40" s="30" t="b">
        <v>0</v>
      </c>
      <c r="AC40" s="16">
        <f t="shared" si="12"/>
        <v>0</v>
      </c>
    </row>
    <row r="41" spans="5:29" ht="15.75">
      <c r="E41" s="1"/>
      <c r="F41" s="4" t="s">
        <v>86</v>
      </c>
      <c r="G41" s="5">
        <v>31</v>
      </c>
      <c r="H41" s="2"/>
      <c r="I41" s="27" t="b">
        <v>0</v>
      </c>
      <c r="J41" s="2">
        <f t="shared" si="1"/>
        <v>0</v>
      </c>
      <c r="Z41" s="4" t="s">
        <v>205</v>
      </c>
      <c r="AA41" s="6">
        <v>1700</v>
      </c>
      <c r="AB41" s="30" t="b">
        <v>0</v>
      </c>
      <c r="AC41" s="16">
        <f t="shared" si="12"/>
        <v>0</v>
      </c>
    </row>
    <row r="42" spans="6:29" ht="15.75" customHeight="1">
      <c r="F42" s="4" t="s">
        <v>87</v>
      </c>
      <c r="G42" s="5">
        <v>191</v>
      </c>
      <c r="H42" s="2"/>
      <c r="I42" s="27" t="b">
        <v>0</v>
      </c>
      <c r="J42" s="2">
        <f t="shared" si="1"/>
        <v>0</v>
      </c>
      <c r="Z42" s="4" t="s">
        <v>206</v>
      </c>
      <c r="AA42" s="6">
        <v>1360</v>
      </c>
      <c r="AB42" s="30" t="b">
        <v>0</v>
      </c>
      <c r="AC42" s="16">
        <f t="shared" si="12"/>
        <v>0</v>
      </c>
    </row>
    <row r="43" spans="6:29" ht="15.75">
      <c r="F43" s="4" t="s">
        <v>88</v>
      </c>
      <c r="G43" s="5">
        <v>695</v>
      </c>
      <c r="H43" s="2"/>
      <c r="I43" s="27" t="b">
        <v>0</v>
      </c>
      <c r="J43" s="2">
        <f t="shared" si="1"/>
        <v>0</v>
      </c>
      <c r="Z43" s="4" t="s">
        <v>207</v>
      </c>
      <c r="AA43" s="6">
        <v>955</v>
      </c>
      <c r="AB43" s="30" t="b">
        <v>0</v>
      </c>
      <c r="AC43" s="16">
        <f t="shared" si="12"/>
        <v>0</v>
      </c>
    </row>
    <row r="44" ht="15.75">
      <c r="J44" s="2"/>
    </row>
    <row r="47" ht="15.75" customHeight="1"/>
    <row r="48" ht="15.75">
      <c r="E48" s="1"/>
    </row>
    <row r="49" spans="1:5" ht="12.75">
      <c r="A49" s="16"/>
      <c r="B49" s="16"/>
      <c r="C49" s="16"/>
      <c r="D49" s="16"/>
      <c r="E49" s="1"/>
    </row>
    <row r="57" spans="13:21" ht="15.75">
      <c r="M57" s="25"/>
      <c r="P57" s="25"/>
      <c r="Q57" s="25"/>
      <c r="R57" s="25"/>
      <c r="S57" s="25"/>
      <c r="T57" s="25"/>
      <c r="U57" s="25"/>
    </row>
    <row r="58" spans="13:21" ht="15.75">
      <c r="M58" s="25"/>
      <c r="P58" s="25"/>
      <c r="Q58" s="25"/>
      <c r="R58" s="25"/>
      <c r="S58" s="25"/>
      <c r="T58" s="25"/>
      <c r="U58" s="25"/>
    </row>
    <row r="59" ht="15.75">
      <c r="J59" s="2"/>
    </row>
    <row r="60" spans="13:21" ht="15.75">
      <c r="M60" s="25"/>
      <c r="P60" s="25"/>
      <c r="Q60" s="25"/>
      <c r="R60" s="25"/>
      <c r="S60" s="25"/>
      <c r="T60" s="25"/>
      <c r="U60" s="25"/>
    </row>
    <row r="70" spans="13:21" ht="15.75">
      <c r="M70" s="25"/>
      <c r="P70" s="25"/>
      <c r="Q70" s="25"/>
      <c r="R70" s="25"/>
      <c r="S70" s="25"/>
      <c r="T70" s="25"/>
      <c r="U70" s="25"/>
    </row>
    <row r="71" spans="13:21" ht="15.75">
      <c r="M71" s="25"/>
      <c r="P71" s="25"/>
      <c r="Q71" s="25"/>
      <c r="R71" s="25"/>
      <c r="S71" s="25"/>
      <c r="T71" s="25"/>
      <c r="U71" s="25"/>
    </row>
    <row r="72" spans="13:21" ht="15.75">
      <c r="M72" s="25"/>
      <c r="P72" s="25"/>
      <c r="Q72" s="25"/>
      <c r="R72" s="25"/>
      <c r="S72" s="25"/>
      <c r="T72" s="25"/>
      <c r="U72" s="25"/>
    </row>
    <row r="73" spans="13:21" ht="15.75">
      <c r="M73" s="25"/>
      <c r="P73" s="25"/>
      <c r="Q73" s="25"/>
      <c r="R73" s="25"/>
      <c r="S73" s="25"/>
      <c r="T73" s="25"/>
      <c r="U73" s="25"/>
    </row>
    <row r="74" spans="13:21" ht="15.75">
      <c r="M74" s="25"/>
      <c r="P74" s="25"/>
      <c r="Q74" s="25"/>
      <c r="R74" s="25"/>
      <c r="S74" s="25"/>
      <c r="T74" s="25"/>
      <c r="U74" s="25"/>
    </row>
    <row r="79" spans="13:21" ht="15.75">
      <c r="M79" s="25"/>
      <c r="P79" s="25"/>
      <c r="Q79" s="25"/>
      <c r="R79" s="25"/>
      <c r="S79" s="25"/>
      <c r="T79" s="25"/>
      <c r="U79" s="25"/>
    </row>
    <row r="81" spans="13:21" ht="15.75">
      <c r="M81" s="25"/>
      <c r="P81" s="25"/>
      <c r="Q81" s="25"/>
      <c r="R81" s="25"/>
      <c r="S81" s="25"/>
      <c r="T81" s="25"/>
      <c r="U81" s="25"/>
    </row>
    <row r="83" spans="13:21" ht="15.75">
      <c r="M83" s="25"/>
      <c r="P83" s="25"/>
      <c r="Q83" s="25"/>
      <c r="R83" s="25"/>
      <c r="S83" s="25"/>
      <c r="T83" s="25"/>
      <c r="U83" s="25"/>
    </row>
    <row r="92" spans="13:21" ht="15.75">
      <c r="M92" s="25"/>
      <c r="P92" s="25"/>
      <c r="Q92" s="25"/>
      <c r="R92" s="25"/>
      <c r="S92" s="25"/>
      <c r="T92" s="25"/>
      <c r="U92" s="25"/>
    </row>
    <row r="93" spans="13:21" ht="15.75">
      <c r="M93" s="25"/>
      <c r="P93" s="25"/>
      <c r="Q93" s="25"/>
      <c r="R93" s="25"/>
      <c r="S93" s="25"/>
      <c r="T93" s="25"/>
      <c r="U93" s="25"/>
    </row>
    <row r="98" spans="5:13" ht="15.75">
      <c r="E98" s="26"/>
      <c r="F98" s="26"/>
      <c r="G98" s="26"/>
      <c r="H98" s="26"/>
      <c r="I98" s="26"/>
      <c r="J98" s="26"/>
      <c r="M98" s="26"/>
    </row>
    <row r="99" spans="5:13" ht="15.75">
      <c r="E99" s="26"/>
      <c r="F99" s="26"/>
      <c r="G99" s="26"/>
      <c r="H99" s="26"/>
      <c r="I99" s="26"/>
      <c r="J99" s="26"/>
      <c r="M99" s="26"/>
    </row>
    <row r="100" spans="5:13" ht="15.75">
      <c r="E100" s="26"/>
      <c r="F100" s="26"/>
      <c r="G100" s="26"/>
      <c r="H100" s="26"/>
      <c r="I100" s="26"/>
      <c r="J100" s="26"/>
      <c r="M100" s="26"/>
    </row>
    <row r="101" spans="5:21" ht="15.75">
      <c r="E101" s="26"/>
      <c r="F101" s="26"/>
      <c r="G101" s="26"/>
      <c r="H101" s="26"/>
      <c r="I101" s="26"/>
      <c r="J101" s="26"/>
      <c r="M101" s="26"/>
      <c r="N101" s="25"/>
      <c r="O101" s="25"/>
      <c r="P101" s="25"/>
      <c r="Q101" s="25"/>
      <c r="R101" s="25"/>
      <c r="S101" s="25"/>
      <c r="T101" s="25"/>
      <c r="U101" s="25"/>
    </row>
    <row r="102" spans="5:21" ht="15.75">
      <c r="E102" s="26"/>
      <c r="F102" s="26"/>
      <c r="G102" s="26"/>
      <c r="H102" s="26"/>
      <c r="I102" s="26"/>
      <c r="J102" s="26"/>
      <c r="M102" s="26"/>
      <c r="N102" s="25"/>
      <c r="O102" s="25"/>
      <c r="P102" s="25"/>
      <c r="Q102" s="25"/>
      <c r="R102" s="25"/>
      <c r="S102" s="25"/>
      <c r="T102" s="25"/>
      <c r="U102" s="25"/>
    </row>
    <row r="103" spans="5:21" ht="15.75">
      <c r="E103" s="26"/>
      <c r="F103" s="26"/>
      <c r="G103" s="26"/>
      <c r="H103" s="26"/>
      <c r="I103" s="26"/>
      <c r="J103" s="26"/>
      <c r="M103" s="26"/>
      <c r="N103" s="25"/>
      <c r="O103" s="25"/>
      <c r="P103" s="25"/>
      <c r="Q103" s="25"/>
      <c r="R103" s="25"/>
      <c r="S103" s="25"/>
      <c r="T103" s="25"/>
      <c r="U103" s="25"/>
    </row>
    <row r="104" spans="5:21" ht="15.75">
      <c r="E104" s="26"/>
      <c r="F104" s="26"/>
      <c r="G104" s="26"/>
      <c r="H104" s="26"/>
      <c r="I104" s="26"/>
      <c r="J104" s="26"/>
      <c r="M104" s="26"/>
      <c r="N104" s="25"/>
      <c r="O104" s="25"/>
      <c r="P104" s="25"/>
      <c r="Q104" s="25"/>
      <c r="R104" s="25"/>
      <c r="S104" s="25"/>
      <c r="T104" s="25"/>
      <c r="U104" s="25"/>
    </row>
    <row r="105" spans="5:21" ht="15.75">
      <c r="E105" s="26"/>
      <c r="F105" s="26"/>
      <c r="G105" s="26"/>
      <c r="H105" s="26"/>
      <c r="I105" s="26"/>
      <c r="J105" s="26"/>
      <c r="M105" s="26"/>
      <c r="N105" s="25"/>
      <c r="O105" s="25"/>
      <c r="P105" s="25"/>
      <c r="Q105" s="25"/>
      <c r="R105" s="25"/>
      <c r="S105" s="25"/>
      <c r="T105" s="25"/>
      <c r="U105" s="25"/>
    </row>
    <row r="106" spans="5:13" ht="15.75"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5:13" ht="15.75"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5:13" ht="15.75"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5:13" ht="15.75" customHeight="1"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5:13" ht="15.75" customHeight="1"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5:13" ht="15.75" customHeight="1"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5.75" customHeight="1">
      <c r="A112" s="16"/>
      <c r="B112" s="16"/>
      <c r="C112" s="16"/>
      <c r="D112" s="1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15.75" customHeight="1">
      <c r="A113" s="16"/>
      <c r="B113" s="16"/>
      <c r="C113" s="16"/>
      <c r="D113" s="1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15.75" customHeight="1">
      <c r="A114" s="16"/>
      <c r="B114" s="16"/>
      <c r="C114" s="16"/>
      <c r="D114" s="16"/>
      <c r="E114" s="26"/>
      <c r="F114" s="26"/>
      <c r="G114" s="26"/>
      <c r="H114" s="26"/>
      <c r="I114" s="26"/>
      <c r="J114" s="26"/>
      <c r="M114" s="26"/>
    </row>
    <row r="115" spans="5:13" ht="15.75">
      <c r="E115" s="26"/>
      <c r="F115" s="26"/>
      <c r="M115" s="26"/>
    </row>
    <row r="116" spans="5:13" ht="15.75" customHeight="1"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ht="15.75" customHeight="1">
      <c r="A117" s="16"/>
      <c r="B117" s="16"/>
      <c r="C117" s="16"/>
      <c r="D117" s="1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ht="15.75" customHeight="1">
      <c r="A118" s="16"/>
      <c r="B118" s="16"/>
      <c r="C118" s="16"/>
      <c r="D118" s="1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ht="15.75" customHeight="1">
      <c r="A119" s="16"/>
      <c r="B119" s="16"/>
      <c r="C119" s="16"/>
      <c r="D119" s="1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0" ht="15.75" customHeight="1">
      <c r="A120" s="16"/>
      <c r="B120" s="16"/>
      <c r="C120" s="16"/>
      <c r="D120" s="16"/>
      <c r="F120" s="26"/>
      <c r="G120" s="26"/>
      <c r="H120" s="26"/>
      <c r="I120" s="26"/>
      <c r="J120" s="26"/>
    </row>
    <row r="121" spans="1:4" ht="12.75">
      <c r="A121" s="16"/>
      <c r="B121" s="16"/>
      <c r="C121" s="16"/>
      <c r="D121" s="16"/>
    </row>
    <row r="122" spans="1:4" ht="12.75">
      <c r="A122" s="16"/>
      <c r="B122" s="16"/>
      <c r="C122" s="16"/>
      <c r="D122" s="16"/>
    </row>
    <row r="123" spans="1:4" ht="12.75">
      <c r="A123" s="16"/>
      <c r="B123" s="16"/>
      <c r="C123" s="16"/>
      <c r="D123" s="16"/>
    </row>
    <row r="124" spans="1:4" ht="12.75">
      <c r="A124" s="16"/>
      <c r="B124" s="16"/>
      <c r="C124" s="16"/>
      <c r="D124" s="16"/>
    </row>
    <row r="125" spans="1:4" ht="12.75">
      <c r="A125" s="16"/>
      <c r="B125" s="16"/>
      <c r="C125" s="16"/>
      <c r="D125" s="16"/>
    </row>
    <row r="126" spans="1:4" ht="12.75">
      <c r="A126" s="16"/>
      <c r="B126" s="16"/>
      <c r="C126" s="16"/>
      <c r="D126" s="16"/>
    </row>
    <row r="129" spans="1:4" ht="12.75">
      <c r="A129" s="16"/>
      <c r="B129" s="16"/>
      <c r="C129" s="16"/>
      <c r="D129" s="16"/>
    </row>
    <row r="130" spans="1:4" ht="12.75">
      <c r="A130" s="26"/>
      <c r="B130" s="26"/>
      <c r="C130" s="26"/>
      <c r="D130" s="26"/>
    </row>
    <row r="131" spans="1:4" ht="12.75">
      <c r="A131" s="26"/>
      <c r="B131" s="26"/>
      <c r="C131" s="26"/>
      <c r="D131" s="26"/>
    </row>
    <row r="132" spans="1:4" ht="12.75">
      <c r="A132" s="26"/>
      <c r="B132" s="26"/>
      <c r="C132" s="26"/>
      <c r="D132" s="26"/>
    </row>
    <row r="133" spans="1:4" ht="12.75">
      <c r="A133" s="26"/>
      <c r="B133" s="26"/>
      <c r="C133" s="26"/>
      <c r="D133" s="26"/>
    </row>
    <row r="134" spans="1:4" ht="12.75">
      <c r="A134" s="26"/>
      <c r="B134" s="26"/>
      <c r="C134" s="26"/>
      <c r="D134" s="26"/>
    </row>
    <row r="135" spans="1:4" ht="12.75">
      <c r="A135" s="26"/>
      <c r="B135" s="26"/>
      <c r="C135" s="26"/>
      <c r="D135" s="26"/>
    </row>
    <row r="136" spans="1:4" ht="12.75">
      <c r="A136" s="26"/>
      <c r="B136" s="26"/>
      <c r="C136" s="26"/>
      <c r="D136" s="26"/>
    </row>
    <row r="137" spans="1:4" ht="12.75">
      <c r="A137" s="26"/>
      <c r="B137" s="26"/>
      <c r="C137" s="26"/>
      <c r="D137" s="26"/>
    </row>
    <row r="138" spans="1:4" ht="12.75">
      <c r="A138" s="26"/>
      <c r="B138" s="26"/>
      <c r="C138" s="26"/>
      <c r="D138" s="26"/>
    </row>
    <row r="139" spans="1:4" ht="12.75">
      <c r="A139" s="26"/>
      <c r="B139" s="26"/>
      <c r="C139" s="26"/>
      <c r="D139" s="26"/>
    </row>
    <row r="140" spans="1:4" ht="12.75">
      <c r="A140" s="26"/>
      <c r="B140" s="26"/>
      <c r="C140" s="26"/>
      <c r="D140" s="26"/>
    </row>
    <row r="141" spans="1:4" ht="12.75">
      <c r="A141" s="26"/>
      <c r="B141" s="26"/>
      <c r="C141" s="26"/>
      <c r="D141" s="26"/>
    </row>
    <row r="142" spans="1:4" ht="12.75">
      <c r="A142" s="26"/>
      <c r="B142" s="26"/>
      <c r="C142" s="26"/>
      <c r="D142" s="26"/>
    </row>
    <row r="143" spans="1:4" ht="12.75">
      <c r="A143" s="26"/>
      <c r="B143" s="26"/>
      <c r="C143" s="26"/>
      <c r="D143" s="26"/>
    </row>
    <row r="144" spans="1:4" ht="12.75">
      <c r="A144" s="16"/>
      <c r="B144" s="16"/>
      <c r="C144" s="16"/>
      <c r="D144" s="16"/>
    </row>
    <row r="145" spans="1:4" ht="12.75">
      <c r="A145" s="16"/>
      <c r="B145" s="16"/>
      <c r="C145" s="16"/>
      <c r="D145" s="16"/>
    </row>
    <row r="146" spans="1:4" ht="12.75">
      <c r="A146" s="16"/>
      <c r="B146" s="16"/>
      <c r="C146" s="16"/>
      <c r="D146" s="16"/>
    </row>
    <row r="147" spans="1:4" ht="12.75">
      <c r="A147" s="16"/>
      <c r="B147" s="16"/>
      <c r="C147" s="16"/>
      <c r="D147" s="16"/>
    </row>
    <row r="148" spans="1:4" ht="12.75">
      <c r="A148" s="16"/>
      <c r="B148" s="16"/>
      <c r="C148" s="16"/>
      <c r="D148" s="16"/>
    </row>
    <row r="149" spans="1:4" ht="12.75">
      <c r="A149" s="16"/>
      <c r="B149" s="16"/>
      <c r="C149" s="16"/>
      <c r="D149" s="16"/>
    </row>
    <row r="150" spans="1:4" ht="12.75">
      <c r="A150" s="16"/>
      <c r="B150" s="16"/>
      <c r="C150" s="16"/>
      <c r="D150" s="16"/>
    </row>
    <row r="151" spans="1:4" ht="12.75">
      <c r="A151" s="16"/>
      <c r="B151" s="16"/>
      <c r="C151" s="16"/>
      <c r="D151" s="16"/>
    </row>
    <row r="152" spans="1:4" ht="12.75">
      <c r="A152" s="16"/>
      <c r="B152" s="16"/>
      <c r="C152" s="16"/>
      <c r="D152" s="16"/>
    </row>
    <row r="153" spans="1:4" ht="12.75">
      <c r="A153" s="16"/>
      <c r="B153" s="16"/>
      <c r="C153" s="16"/>
      <c r="D153" s="16"/>
    </row>
  </sheetData>
  <sheetProtection password="D1B2" sheet="1" selectLockedCells="1" selectUnlockedCells="1"/>
  <protectedRanges>
    <protectedRange sqref="A3:A5 A8:A14 A16 A18:A28 A30:A40 F26:F43 F19:F23 F8:F16 F3:F5 K3:K7 K10:K20 K23:K25 K28:K35 P3:P12 P15:P23 P26:P29 P32:P34 U4:U21 U23 U26:U38 Z3:Z7 Z10:Z27" name="Metody"/>
  </protectedRanges>
  <mergeCells count="4">
    <mergeCell ref="U2:U3"/>
    <mergeCell ref="Z20:Z21"/>
    <mergeCell ref="AA20:AA21"/>
    <mergeCell ref="V2:V3"/>
  </mergeCells>
  <conditionalFormatting sqref="A3:A5 A8:A14 A16 A18:A28 A30:A40">
    <cfRule type="expression" priority="33" dxfId="0" stopIfTrue="1">
      <formula>IF($D3=TRUE,TRUE,FALSE)</formula>
    </cfRule>
  </conditionalFormatting>
  <conditionalFormatting sqref="F3:F5 F8:F16 F19:F23 F26:F43">
    <cfRule type="expression" priority="26" dxfId="0" stopIfTrue="1">
      <formula>IF($I3=TRUE,TRUE,FALSE)</formula>
    </cfRule>
  </conditionalFormatting>
  <conditionalFormatting sqref="K3:K7 K10:K20 K23:K25 K28:K35">
    <cfRule type="expression" priority="21" dxfId="0" stopIfTrue="1">
      <formula>IF($N3=TRUE,TRUE,FALSE)</formula>
    </cfRule>
  </conditionalFormatting>
  <conditionalFormatting sqref="P3:P12 P15:P23 P26:P29 P32:P34">
    <cfRule type="expression" priority="16" dxfId="0" stopIfTrue="1">
      <formula>IF($S3=TRUE,TRUE,FALSE)</formula>
    </cfRule>
  </conditionalFormatting>
  <conditionalFormatting sqref="U4:U21 U23 U26:U38">
    <cfRule type="expression" priority="11" dxfId="0" stopIfTrue="1">
      <formula>IF($X4=TRUE,TRUE,FALSE)</formula>
    </cfRule>
  </conditionalFormatting>
  <conditionalFormatting sqref="Z3:Z7 Z22:Z27 Z10:Z20 Z30:Z31 Z34:Z43">
    <cfRule type="expression" priority="7" dxfId="0" stopIfTrue="1">
      <formula>IF($AB3=TRUE,TRUE,FALSE)</formula>
    </cfRule>
  </conditionalFormatting>
  <printOptions/>
  <pageMargins left="0.7875" right="0.7875" top="0.7875" bottom="0.5604166666666667" header="0.5118055555555555" footer="0.39375"/>
  <pageSetup firstPageNumber="1" useFirstPageNumber="1" horizontalDpi="300" verticalDpi="300" orientation="landscape" paperSize="9" r:id="rId3"/>
  <headerFooter alignWithMargins="0">
    <oddFooter>&amp;C&amp;"Times New Roman,obyčejné"&amp;12&amp;P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J39"/>
  <sheetViews>
    <sheetView zoomScale="80" zoomScaleNormal="80" zoomScalePageLayoutView="0" workbookViewId="0" topLeftCell="A1">
      <selection activeCell="Q13" sqref="Q13"/>
    </sheetView>
  </sheetViews>
  <sheetFormatPr defaultColWidth="9.140625" defaultRowHeight="12.75"/>
  <cols>
    <col min="1" max="1" width="32.8515625" style="26" customWidth="1"/>
    <col min="2" max="2" width="9.140625" style="26" customWidth="1"/>
    <col min="3" max="3" width="4.421875" style="26" customWidth="1"/>
    <col min="4" max="4" width="11.7109375" style="26" hidden="1" customWidth="1"/>
    <col min="5" max="5" width="9.140625" style="26" hidden="1" customWidth="1"/>
    <col min="6" max="6" width="47.8515625" style="26" customWidth="1"/>
    <col min="7" max="8" width="9.140625" style="26" customWidth="1"/>
    <col min="9" max="9" width="11.421875" style="26" hidden="1" customWidth="1"/>
    <col min="10" max="10" width="9.140625" style="26" hidden="1" customWidth="1"/>
    <col min="11" max="16384" width="9.140625" style="26" customWidth="1"/>
  </cols>
  <sheetData>
    <row r="1" ht="15.75">
      <c r="A1" s="34" t="s">
        <v>271</v>
      </c>
    </row>
    <row r="3" spans="1:7" ht="15.75">
      <c r="A3" s="19" t="s">
        <v>209</v>
      </c>
      <c r="B3" s="3" t="s">
        <v>0</v>
      </c>
      <c r="F3" s="19" t="s">
        <v>213</v>
      </c>
      <c r="G3" s="3" t="s">
        <v>0</v>
      </c>
    </row>
    <row r="4" spans="1:10" ht="15.75">
      <c r="A4" s="35" t="s">
        <v>217</v>
      </c>
      <c r="B4" s="5">
        <v>350</v>
      </c>
      <c r="D4" s="36" t="b">
        <v>0</v>
      </c>
      <c r="E4" s="26">
        <f>IF(D4,B4,0)</f>
        <v>0</v>
      </c>
      <c r="F4" s="4" t="s">
        <v>241</v>
      </c>
      <c r="G4" s="5">
        <v>800</v>
      </c>
      <c r="I4" s="36" t="b">
        <v>0</v>
      </c>
      <c r="J4" s="26">
        <f>IF(I4,G4,0)</f>
        <v>0</v>
      </c>
    </row>
    <row r="5" spans="1:10" ht="15.75">
      <c r="A5" s="4" t="s">
        <v>229</v>
      </c>
      <c r="B5" s="5">
        <v>350</v>
      </c>
      <c r="D5" s="36" t="b">
        <v>0</v>
      </c>
      <c r="E5" s="26">
        <f>IF(D5,B5,0)</f>
        <v>0</v>
      </c>
      <c r="F5" s="4" t="s">
        <v>242</v>
      </c>
      <c r="G5" s="5">
        <v>800</v>
      </c>
      <c r="I5" s="36" t="b">
        <v>0</v>
      </c>
      <c r="J5" s="26">
        <f aca="true" t="shared" si="0" ref="J5:J38">IF(I5,G5,0)</f>
        <v>0</v>
      </c>
    </row>
    <row r="6" spans="1:5" ht="15.75">
      <c r="A6" s="4" t="s">
        <v>230</v>
      </c>
      <c r="B6" s="5">
        <v>350</v>
      </c>
      <c r="D6" s="36" t="b">
        <v>0</v>
      </c>
      <c r="E6" s="26">
        <f aca="true" t="shared" si="1" ref="E6:E34">IF(D6,B6,0)</f>
        <v>0</v>
      </c>
    </row>
    <row r="7" spans="1:7" ht="15.75">
      <c r="A7" s="4" t="s">
        <v>231</v>
      </c>
      <c r="B7" s="5">
        <v>350</v>
      </c>
      <c r="D7" s="36" t="b">
        <v>0</v>
      </c>
      <c r="E7" s="26">
        <f t="shared" si="1"/>
        <v>0</v>
      </c>
      <c r="F7" s="19" t="s">
        <v>214</v>
      </c>
      <c r="G7" s="3" t="s">
        <v>0</v>
      </c>
    </row>
    <row r="8" spans="1:10" ht="15.75">
      <c r="A8" s="4" t="s">
        <v>232</v>
      </c>
      <c r="B8" s="5">
        <v>350</v>
      </c>
      <c r="D8" s="36" t="b">
        <v>0</v>
      </c>
      <c r="E8" s="26">
        <f t="shared" si="1"/>
        <v>0</v>
      </c>
      <c r="F8" s="4" t="s">
        <v>243</v>
      </c>
      <c r="G8" s="5">
        <v>1000</v>
      </c>
      <c r="I8" s="36" t="b">
        <v>0</v>
      </c>
      <c r="J8" s="26">
        <f t="shared" si="0"/>
        <v>0</v>
      </c>
    </row>
    <row r="9" spans="1:10" ht="15.75">
      <c r="A9" s="4" t="s">
        <v>233</v>
      </c>
      <c r="B9" s="5">
        <v>500</v>
      </c>
      <c r="D9" s="36" t="b">
        <v>0</v>
      </c>
      <c r="E9" s="26">
        <f t="shared" si="1"/>
        <v>0</v>
      </c>
      <c r="F9" s="4" t="s">
        <v>244</v>
      </c>
      <c r="G9" s="5">
        <v>500</v>
      </c>
      <c r="I9" s="36" t="b">
        <v>0</v>
      </c>
      <c r="J9" s="26">
        <f t="shared" si="0"/>
        <v>0</v>
      </c>
    </row>
    <row r="10" spans="1:10" ht="15.75">
      <c r="A10" s="4" t="s">
        <v>234</v>
      </c>
      <c r="B10" s="5">
        <v>500</v>
      </c>
      <c r="D10" s="36" t="b">
        <v>0</v>
      </c>
      <c r="E10" s="26">
        <f t="shared" si="1"/>
        <v>0</v>
      </c>
      <c r="F10" s="4" t="s">
        <v>245</v>
      </c>
      <c r="G10" s="5">
        <v>1000</v>
      </c>
      <c r="I10" s="36" t="b">
        <v>0</v>
      </c>
      <c r="J10" s="26">
        <f t="shared" si="0"/>
        <v>0</v>
      </c>
    </row>
    <row r="11" spans="1:10" ht="15.75">
      <c r="A11" s="4" t="s">
        <v>235</v>
      </c>
      <c r="B11" s="5">
        <v>500</v>
      </c>
      <c r="D11" s="36" t="b">
        <v>0</v>
      </c>
      <c r="E11" s="26">
        <f t="shared" si="1"/>
        <v>0</v>
      </c>
      <c r="F11" s="4" t="s">
        <v>246</v>
      </c>
      <c r="G11" s="5">
        <v>500</v>
      </c>
      <c r="I11" s="36" t="b">
        <v>0</v>
      </c>
      <c r="J11" s="26">
        <f t="shared" si="0"/>
        <v>0</v>
      </c>
    </row>
    <row r="12" spans="1:5" ht="15.75">
      <c r="A12" s="4" t="s">
        <v>256</v>
      </c>
      <c r="B12" s="5">
        <v>500</v>
      </c>
      <c r="D12" s="36" t="b">
        <v>0</v>
      </c>
      <c r="E12" s="26">
        <f t="shared" si="1"/>
        <v>0</v>
      </c>
    </row>
    <row r="13" spans="1:7" ht="15.75">
      <c r="A13" s="4" t="s">
        <v>218</v>
      </c>
      <c r="B13" s="5">
        <v>500</v>
      </c>
      <c r="D13" s="36" t="b">
        <v>0</v>
      </c>
      <c r="E13" s="26">
        <f t="shared" si="1"/>
        <v>0</v>
      </c>
      <c r="F13" s="19" t="s">
        <v>215</v>
      </c>
      <c r="G13" s="3" t="s">
        <v>0</v>
      </c>
    </row>
    <row r="14" spans="1:10" ht="15.75">
      <c r="A14" s="16"/>
      <c r="F14" s="4" t="s">
        <v>247</v>
      </c>
      <c r="G14" s="5">
        <v>700</v>
      </c>
      <c r="I14" s="36" t="b">
        <v>0</v>
      </c>
      <c r="J14" s="26">
        <f t="shared" si="0"/>
        <v>0</v>
      </c>
    </row>
    <row r="15" spans="1:10" ht="15.75">
      <c r="A15" s="19" t="s">
        <v>210</v>
      </c>
      <c r="B15" s="3" t="s">
        <v>0</v>
      </c>
      <c r="F15" s="4" t="s">
        <v>248</v>
      </c>
      <c r="G15" s="5">
        <v>700</v>
      </c>
      <c r="I15" s="36" t="b">
        <v>0</v>
      </c>
      <c r="J15" s="26">
        <f t="shared" si="0"/>
        <v>0</v>
      </c>
    </row>
    <row r="16" spans="1:5" ht="15.75">
      <c r="A16" s="4" t="s">
        <v>219</v>
      </c>
      <c r="B16" s="5">
        <v>500</v>
      </c>
      <c r="D16" s="36" t="b">
        <v>0</v>
      </c>
      <c r="E16" s="26">
        <f t="shared" si="1"/>
        <v>0</v>
      </c>
    </row>
    <row r="17" spans="1:7" ht="15.75">
      <c r="A17" s="4" t="s">
        <v>220</v>
      </c>
      <c r="B17" s="5">
        <v>500</v>
      </c>
      <c r="D17" s="36" t="b">
        <v>0</v>
      </c>
      <c r="E17" s="26">
        <f t="shared" si="1"/>
        <v>0</v>
      </c>
      <c r="F17" s="19" t="s">
        <v>216</v>
      </c>
      <c r="G17" s="3" t="s">
        <v>0</v>
      </c>
    </row>
    <row r="18" spans="1:10" ht="15.75">
      <c r="A18" s="16"/>
      <c r="F18" s="4" t="s">
        <v>249</v>
      </c>
      <c r="G18" s="5">
        <v>400</v>
      </c>
      <c r="I18" s="36" t="b">
        <v>0</v>
      </c>
      <c r="J18" s="26">
        <f t="shared" si="0"/>
        <v>0</v>
      </c>
    </row>
    <row r="19" spans="1:10" ht="15.75">
      <c r="A19" s="19" t="s">
        <v>211</v>
      </c>
      <c r="B19" s="3" t="s">
        <v>0</v>
      </c>
      <c r="F19" s="4" t="s">
        <v>250</v>
      </c>
      <c r="G19" s="5">
        <v>400</v>
      </c>
      <c r="I19" s="36" t="b">
        <v>0</v>
      </c>
      <c r="J19" s="26">
        <f t="shared" si="0"/>
        <v>0</v>
      </c>
    </row>
    <row r="20" spans="1:10" ht="15.75">
      <c r="A20" s="4" t="s">
        <v>221</v>
      </c>
      <c r="B20" s="5">
        <v>500</v>
      </c>
      <c r="D20" s="36" t="b">
        <v>0</v>
      </c>
      <c r="E20" s="26">
        <f t="shared" si="1"/>
        <v>0</v>
      </c>
      <c r="F20" s="4" t="s">
        <v>251</v>
      </c>
      <c r="G20" s="5">
        <v>400</v>
      </c>
      <c r="I20" s="36" t="b">
        <v>0</v>
      </c>
      <c r="J20" s="26">
        <f t="shared" si="0"/>
        <v>0</v>
      </c>
    </row>
    <row r="21" spans="1:10" ht="15.75">
      <c r="A21" s="4" t="s">
        <v>222</v>
      </c>
      <c r="B21" s="5">
        <v>500</v>
      </c>
      <c r="D21" s="36" t="b">
        <v>0</v>
      </c>
      <c r="E21" s="26">
        <f t="shared" si="1"/>
        <v>0</v>
      </c>
      <c r="F21" s="4" t="s">
        <v>252</v>
      </c>
      <c r="G21" s="5">
        <v>400</v>
      </c>
      <c r="I21" s="36" t="b">
        <v>0</v>
      </c>
      <c r="J21" s="26">
        <f t="shared" si="0"/>
        <v>0</v>
      </c>
    </row>
    <row r="22" spans="1:10" ht="15.75">
      <c r="A22" s="4" t="s">
        <v>223</v>
      </c>
      <c r="B22" s="5">
        <v>500</v>
      </c>
      <c r="D22" s="36" t="b">
        <v>0</v>
      </c>
      <c r="E22" s="26">
        <f t="shared" si="1"/>
        <v>0</v>
      </c>
      <c r="F22" s="4" t="s">
        <v>253</v>
      </c>
      <c r="G22" s="5">
        <v>400</v>
      </c>
      <c r="I22" s="36" t="b">
        <v>0</v>
      </c>
      <c r="J22" s="26">
        <f t="shared" si="0"/>
        <v>0</v>
      </c>
    </row>
    <row r="23" spans="1:10" ht="15.75">
      <c r="A23" s="16"/>
      <c r="F23" s="4" t="s">
        <v>254</v>
      </c>
      <c r="G23" s="5">
        <v>350</v>
      </c>
      <c r="I23" s="36" t="b">
        <v>0</v>
      </c>
      <c r="J23" s="26">
        <f t="shared" si="0"/>
        <v>0</v>
      </c>
    </row>
    <row r="24" spans="1:10" ht="15.75">
      <c r="A24" s="19" t="s">
        <v>212</v>
      </c>
      <c r="B24" s="3" t="s">
        <v>0</v>
      </c>
      <c r="F24" s="4" t="s">
        <v>255</v>
      </c>
      <c r="G24" s="5">
        <v>500</v>
      </c>
      <c r="I24" s="36" t="b">
        <v>0</v>
      </c>
      <c r="J24" s="26">
        <f t="shared" si="0"/>
        <v>0</v>
      </c>
    </row>
    <row r="25" spans="1:10" ht="15.75">
      <c r="A25" s="4" t="s">
        <v>224</v>
      </c>
      <c r="B25" s="5">
        <v>650</v>
      </c>
      <c r="D25" s="36" t="b">
        <v>0</v>
      </c>
      <c r="E25" s="26">
        <f t="shared" si="1"/>
        <v>0</v>
      </c>
      <c r="F25" s="4" t="s">
        <v>257</v>
      </c>
      <c r="G25" s="5">
        <v>500</v>
      </c>
      <c r="I25" s="36" t="b">
        <v>0</v>
      </c>
      <c r="J25" s="26">
        <f t="shared" si="0"/>
        <v>0</v>
      </c>
    </row>
    <row r="26" spans="1:10" ht="15.75">
      <c r="A26" s="4" t="s">
        <v>225</v>
      </c>
      <c r="B26" s="5">
        <v>650</v>
      </c>
      <c r="D26" s="36" t="b">
        <v>0</v>
      </c>
      <c r="E26" s="26">
        <f t="shared" si="1"/>
        <v>0</v>
      </c>
      <c r="F26" s="4" t="s">
        <v>258</v>
      </c>
      <c r="G26" s="5">
        <v>450</v>
      </c>
      <c r="I26" s="36" t="b">
        <v>0</v>
      </c>
      <c r="J26" s="26">
        <f t="shared" si="0"/>
        <v>0</v>
      </c>
    </row>
    <row r="27" spans="1:10" ht="15.75">
      <c r="A27" s="4" t="s">
        <v>226</v>
      </c>
      <c r="B27" s="5">
        <v>650</v>
      </c>
      <c r="D27" s="36" t="b">
        <v>0</v>
      </c>
      <c r="E27" s="26">
        <f t="shared" si="1"/>
        <v>0</v>
      </c>
      <c r="F27" s="4" t="s">
        <v>259</v>
      </c>
      <c r="G27" s="5">
        <v>500</v>
      </c>
      <c r="I27" s="36" t="b">
        <v>0</v>
      </c>
      <c r="J27" s="26">
        <f t="shared" si="0"/>
        <v>0</v>
      </c>
    </row>
    <row r="28" spans="1:10" ht="15.75">
      <c r="A28" s="4" t="s">
        <v>227</v>
      </c>
      <c r="B28" s="5">
        <v>650</v>
      </c>
      <c r="D28" s="36" t="b">
        <v>0</v>
      </c>
      <c r="E28" s="26">
        <f t="shared" si="1"/>
        <v>0</v>
      </c>
      <c r="F28" s="4" t="s">
        <v>260</v>
      </c>
      <c r="G28" s="5">
        <v>500</v>
      </c>
      <c r="I28" s="36" t="b">
        <v>0</v>
      </c>
      <c r="J28" s="26">
        <f t="shared" si="0"/>
        <v>0</v>
      </c>
    </row>
    <row r="29" spans="1:10" ht="15.75">
      <c r="A29" s="4" t="s">
        <v>228</v>
      </c>
      <c r="B29" s="5">
        <v>650</v>
      </c>
      <c r="D29" s="36" t="b">
        <v>0</v>
      </c>
      <c r="E29" s="26">
        <f t="shared" si="1"/>
        <v>0</v>
      </c>
      <c r="F29" s="4" t="s">
        <v>261</v>
      </c>
      <c r="G29" s="5">
        <v>500</v>
      </c>
      <c r="I29" s="36" t="b">
        <v>0</v>
      </c>
      <c r="J29" s="26">
        <f t="shared" si="0"/>
        <v>0</v>
      </c>
    </row>
    <row r="30" spans="1:10" ht="15.75">
      <c r="A30" s="4" t="s">
        <v>236</v>
      </c>
      <c r="B30" s="5">
        <v>650</v>
      </c>
      <c r="D30" s="36" t="b">
        <v>0</v>
      </c>
      <c r="E30" s="26">
        <f t="shared" si="1"/>
        <v>0</v>
      </c>
      <c r="F30" s="4" t="s">
        <v>262</v>
      </c>
      <c r="G30" s="5">
        <v>300</v>
      </c>
      <c r="I30" s="36" t="b">
        <v>0</v>
      </c>
      <c r="J30" s="26">
        <f t="shared" si="0"/>
        <v>0</v>
      </c>
    </row>
    <row r="31" spans="1:10" ht="15.75">
      <c r="A31" s="4" t="s">
        <v>237</v>
      </c>
      <c r="B31" s="5">
        <v>650</v>
      </c>
      <c r="D31" s="36" t="b">
        <v>0</v>
      </c>
      <c r="E31" s="26">
        <f t="shared" si="1"/>
        <v>0</v>
      </c>
      <c r="F31" s="4" t="s">
        <v>263</v>
      </c>
      <c r="G31" s="5">
        <v>500</v>
      </c>
      <c r="I31" s="36" t="b">
        <v>0</v>
      </c>
      <c r="J31" s="26">
        <f t="shared" si="0"/>
        <v>0</v>
      </c>
    </row>
    <row r="32" spans="1:10" ht="15.75">
      <c r="A32" s="4" t="s">
        <v>238</v>
      </c>
      <c r="B32" s="5">
        <v>800</v>
      </c>
      <c r="D32" s="36" t="b">
        <v>0</v>
      </c>
      <c r="E32" s="26">
        <f t="shared" si="1"/>
        <v>0</v>
      </c>
      <c r="F32" s="4" t="s">
        <v>264</v>
      </c>
      <c r="G32" s="5">
        <v>500</v>
      </c>
      <c r="I32" s="36" t="b">
        <v>0</v>
      </c>
      <c r="J32" s="26">
        <f t="shared" si="0"/>
        <v>0</v>
      </c>
    </row>
    <row r="33" spans="1:10" ht="15.75">
      <c r="A33" s="4" t="s">
        <v>239</v>
      </c>
      <c r="B33" s="5">
        <v>800</v>
      </c>
      <c r="D33" s="36" t="b">
        <v>0</v>
      </c>
      <c r="E33" s="26">
        <f t="shared" si="1"/>
        <v>0</v>
      </c>
      <c r="F33" s="4" t="s">
        <v>265</v>
      </c>
      <c r="G33" s="5">
        <v>300</v>
      </c>
      <c r="I33" s="36" t="b">
        <v>0</v>
      </c>
      <c r="J33" s="26">
        <f t="shared" si="0"/>
        <v>0</v>
      </c>
    </row>
    <row r="34" spans="1:10" ht="15.75">
      <c r="A34" s="4" t="s">
        <v>240</v>
      </c>
      <c r="B34" s="5">
        <v>800</v>
      </c>
      <c r="D34" s="36" t="b">
        <v>0</v>
      </c>
      <c r="E34" s="26">
        <f t="shared" si="1"/>
        <v>0</v>
      </c>
      <c r="F34" s="4" t="s">
        <v>266</v>
      </c>
      <c r="G34" s="5">
        <v>400</v>
      </c>
      <c r="I34" s="36" t="b">
        <v>0</v>
      </c>
      <c r="J34" s="26">
        <f t="shared" si="0"/>
        <v>0</v>
      </c>
    </row>
    <row r="35" spans="6:10" ht="15.75">
      <c r="F35" s="4" t="s">
        <v>267</v>
      </c>
      <c r="G35" s="5">
        <v>400</v>
      </c>
      <c r="I35" s="36" t="b">
        <v>0</v>
      </c>
      <c r="J35" s="26">
        <f t="shared" si="0"/>
        <v>0</v>
      </c>
    </row>
    <row r="36" spans="6:10" ht="15.75">
      <c r="F36" s="4" t="s">
        <v>268</v>
      </c>
      <c r="G36" s="5">
        <v>400</v>
      </c>
      <c r="I36" s="36" t="b">
        <v>0</v>
      </c>
      <c r="J36" s="26">
        <f t="shared" si="0"/>
        <v>0</v>
      </c>
    </row>
    <row r="37" spans="6:10" ht="15.75">
      <c r="F37" s="4" t="s">
        <v>270</v>
      </c>
      <c r="G37" s="5">
        <v>500</v>
      </c>
      <c r="I37" s="36" t="b">
        <v>0</v>
      </c>
      <c r="J37" s="26">
        <f t="shared" si="0"/>
        <v>0</v>
      </c>
    </row>
    <row r="38" spans="6:10" ht="15.75">
      <c r="F38" s="4" t="s">
        <v>269</v>
      </c>
      <c r="G38" s="5">
        <v>60</v>
      </c>
      <c r="I38" s="36" t="b">
        <v>0</v>
      </c>
      <c r="J38" s="26">
        <f t="shared" si="0"/>
        <v>0</v>
      </c>
    </row>
    <row r="39" spans="1:2" ht="18">
      <c r="A39" s="23" t="s">
        <v>208</v>
      </c>
      <c r="B39" s="23">
        <f>SUM(E4:E13,E16:E17,E20:E22,E25:E34,J4:J5,J8:J11,J14:J15,J18:J38)</f>
        <v>0</v>
      </c>
    </row>
    <row r="41" ht="12.75"/>
    <row r="42" ht="12.75"/>
    <row r="43" ht="12.75"/>
    <row r="44" ht="12.75"/>
    <row r="45" ht="12.75"/>
  </sheetData>
  <sheetProtection password="D1B2" sheet="1" selectLockedCells="1" selectUnlockedCells="1"/>
  <conditionalFormatting sqref="A16:A17 A20:A22 A25:A34 A4:A13">
    <cfRule type="expression" priority="5" dxfId="0" stopIfTrue="1">
      <formula>IF($D4=TRUE,TRUE,FALSE)</formula>
    </cfRule>
  </conditionalFormatting>
  <conditionalFormatting sqref="F4:F5 F8:F11 F14:F15 F18:F38">
    <cfRule type="expression" priority="1" dxfId="0" stopIfTrue="1">
      <formula>IF($I4=TRUE,TRUE,FALSE)</formula>
    </cfRule>
  </conditionalFormatting>
  <printOptions/>
  <pageMargins left="0.7" right="0.7" top="0.787401575" bottom="0.7874015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Hinďoš</dc:creator>
  <cp:keywords/>
  <dc:description/>
  <cp:lastModifiedBy>Miroslav Hinďoš</cp:lastModifiedBy>
  <cp:lastPrinted>2020-09-21T14:24:27Z</cp:lastPrinted>
  <dcterms:created xsi:type="dcterms:W3CDTF">2020-05-06T13:55:56Z</dcterms:created>
  <dcterms:modified xsi:type="dcterms:W3CDTF">2020-10-15T12:15:47Z</dcterms:modified>
  <cp:category/>
  <cp:version/>
  <cp:contentType/>
  <cp:contentStatus/>
</cp:coreProperties>
</file>